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<sst xmlns="http://schemas.openxmlformats.org/spreadsheetml/2006/main" count="31" uniqueCount="26">
  <si>
    <t>附件1</t>
  </si>
  <si>
    <t>2022年中央财政城镇保障性安居工程补助资金分配表</t>
  </si>
  <si>
    <t>单位：万元</t>
  </si>
  <si>
    <t>地区</t>
  </si>
  <si>
    <t>合计</t>
  </si>
  <si>
    <t>保障性租赁住房</t>
  </si>
  <si>
    <t>公租房</t>
  </si>
  <si>
    <t>租赁补贴</t>
  </si>
  <si>
    <t>棚户区改造</t>
  </si>
  <si>
    <t>老旧小区改造</t>
  </si>
  <si>
    <t>应分配资金</t>
  </si>
  <si>
    <t>已提前
下达</t>
  </si>
  <si>
    <t>本次
下达</t>
  </si>
  <si>
    <t>已提前
下达资金</t>
  </si>
  <si>
    <t>本次
下达资金</t>
  </si>
  <si>
    <t>已提前下达</t>
  </si>
  <si>
    <t>本次下达</t>
  </si>
  <si>
    <t>防城港市小计</t>
  </si>
  <si>
    <t>防城港市本级</t>
  </si>
  <si>
    <t>城区小计</t>
  </si>
  <si>
    <t>港口区</t>
  </si>
  <si>
    <t>防城区</t>
  </si>
  <si>
    <t>县级小计</t>
  </si>
  <si>
    <t>市管县小计</t>
  </si>
  <si>
    <t>上思县</t>
  </si>
  <si>
    <t>东兴市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</si>
</sst>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0.0%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charset val="134"/>
    </font>
    <font>
      <sz val="22"/>
      <name val="方正小标宋简体"/>
      <family val="4"/>
      <charset val="134"/>
    </font>
    <font>
      <sz val="10"/>
      <name val="方正小标宋简体"/>
      <family val="4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9" fillId="18" borderId="12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/>
    <xf numFmtId="0" fontId="14" fillId="0" borderId="0"/>
  </cellStyleXfs>
  <cellXfs count="31">
    <xf numFmtId="0" fontId="0" fillId="0" borderId="0" xfId="0">
      <alignment vertical="center"/>
    </xf>
    <xf numFmtId="0" fontId="1" fillId="0" borderId="0" xfId="49" applyNumberFormat="1" applyFont="1" applyFill="1" applyBorder="1" applyAlignment="1">
      <alignment horizontal="left" vertical="center" wrapText="1"/>
    </xf>
    <xf numFmtId="0" fontId="1" fillId="0" borderId="0" xfId="49" applyNumberFormat="1" applyFont="1" applyFill="1" applyBorder="1" applyAlignment="1">
      <alignment horizontal="center" vertical="center" wrapText="1"/>
    </xf>
    <xf numFmtId="176" fontId="2" fillId="0" borderId="0" xfId="49" applyNumberFormat="1" applyFont="1" applyFill="1" applyBorder="1" applyAlignment="1">
      <alignment horizontal="center" vertical="center" wrapText="1"/>
    </xf>
    <xf numFmtId="177" fontId="2" fillId="0" borderId="0" xfId="49" applyNumberFormat="1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Alignment="1" applyProtection="1">
      <alignment horizontal="center" vertical="center" wrapText="1"/>
      <protection locked="0"/>
    </xf>
    <xf numFmtId="0" fontId="4" fillId="0" borderId="0" xfId="49" applyNumberFormat="1" applyFont="1" applyFill="1" applyAlignment="1" applyProtection="1">
      <alignment horizontal="center" vertical="center" wrapText="1"/>
      <protection locked="0"/>
    </xf>
    <xf numFmtId="178" fontId="4" fillId="0" borderId="0" xfId="49" applyNumberFormat="1" applyFont="1" applyFill="1" applyAlignment="1" applyProtection="1">
      <alignment horizontal="center" vertical="center" wrapText="1"/>
      <protection locked="0"/>
    </xf>
    <xf numFmtId="179" fontId="4" fillId="0" borderId="0" xfId="49" applyNumberFormat="1" applyFont="1" applyFill="1" applyAlignment="1" applyProtection="1">
      <alignment horizontal="center" vertical="center" wrapText="1"/>
      <protection locked="0"/>
    </xf>
    <xf numFmtId="177" fontId="4" fillId="0" borderId="0" xfId="49" applyNumberFormat="1" applyFont="1" applyFill="1" applyAlignment="1" applyProtection="1">
      <alignment horizontal="center" vertical="center" wrapText="1"/>
      <protection locked="0"/>
    </xf>
    <xf numFmtId="176" fontId="4" fillId="0" borderId="0" xfId="49" applyNumberFormat="1" applyFont="1" applyFill="1" applyAlignment="1" applyProtection="1">
      <alignment horizontal="center" vertical="center" wrapText="1"/>
      <protection locked="0"/>
    </xf>
    <xf numFmtId="0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49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49" applyNumberFormat="1" applyFont="1" applyFill="1" applyAlignment="1">
      <alignment horizontal="center" vertical="center" wrapText="1"/>
    </xf>
    <xf numFmtId="0" fontId="10" fillId="0" borderId="0" xfId="49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 applyProtection="1">
      <alignment horizontal="center" vertical="center"/>
      <protection locked="0"/>
    </xf>
    <xf numFmtId="0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直99_2005年一般性转移支付基础测算数据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85" zoomScaleNormal="85" workbookViewId="0">
      <selection activeCell="A2" sqref="A2:O2"/>
    </sheetView>
  </sheetViews>
  <sheetFormatPr defaultColWidth="8.72727272727273" defaultRowHeight="14"/>
  <cols>
    <col min="1" max="1" width="17.4272727272727" customWidth="1"/>
    <col min="2" max="4" width="12.8454545454545" customWidth="1"/>
    <col min="5" max="6" width="12.1363636363636" customWidth="1"/>
    <col min="7" max="9" width="11.8454545454545" customWidth="1"/>
    <col min="10" max="12" width="13.5727272727273" customWidth="1"/>
    <col min="13" max="15" width="12" customWidth="1"/>
  </cols>
  <sheetData>
    <row r="1" ht="21" spans="1:15">
      <c r="A1" s="1" t="s">
        <v>0</v>
      </c>
      <c r="B1" s="2"/>
      <c r="C1" s="2"/>
      <c r="D1" s="2"/>
      <c r="E1" s="3"/>
      <c r="F1" s="4"/>
      <c r="G1" s="5"/>
      <c r="H1" s="5"/>
      <c r="I1" s="5"/>
      <c r="J1" s="5"/>
      <c r="K1" s="5"/>
      <c r="L1" s="5"/>
      <c r="M1" s="26"/>
      <c r="N1" s="26"/>
      <c r="O1" s="26"/>
    </row>
    <row r="2" ht="29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>
      <c r="A3" s="7"/>
      <c r="B3" s="7"/>
      <c r="C3" s="8"/>
      <c r="D3" s="9"/>
      <c r="E3" s="7"/>
      <c r="F3" s="10"/>
      <c r="G3" s="11"/>
      <c r="H3" s="11"/>
      <c r="I3" s="7"/>
      <c r="J3" s="7"/>
      <c r="K3" s="7"/>
      <c r="L3" s="11"/>
      <c r="M3" s="27" t="s">
        <v>2</v>
      </c>
      <c r="N3" s="27"/>
      <c r="O3" s="27"/>
    </row>
    <row r="4" spans="1:15">
      <c r="A4" s="12" t="s">
        <v>3</v>
      </c>
      <c r="B4" s="13" t="s">
        <v>4</v>
      </c>
      <c r="C4" s="14"/>
      <c r="D4" s="15"/>
      <c r="E4" s="12" t="s">
        <v>5</v>
      </c>
      <c r="F4" s="16" t="s">
        <v>6</v>
      </c>
      <c r="G4" s="17" t="s">
        <v>7</v>
      </c>
      <c r="H4" s="17"/>
      <c r="I4" s="17"/>
      <c r="J4" s="28" t="s">
        <v>8</v>
      </c>
      <c r="K4" s="28"/>
      <c r="L4" s="28"/>
      <c r="M4" s="17" t="s">
        <v>9</v>
      </c>
      <c r="N4" s="17"/>
      <c r="O4" s="17"/>
    </row>
    <row r="5" ht="26" spans="1:15">
      <c r="A5" s="12"/>
      <c r="B5" s="18" t="s">
        <v>10</v>
      </c>
      <c r="C5" s="19" t="s">
        <v>11</v>
      </c>
      <c r="D5" s="19" t="s">
        <v>12</v>
      </c>
      <c r="E5" s="12"/>
      <c r="F5" s="16"/>
      <c r="G5" s="18" t="s">
        <v>10</v>
      </c>
      <c r="H5" s="19" t="s">
        <v>11</v>
      </c>
      <c r="I5" s="19" t="s">
        <v>12</v>
      </c>
      <c r="J5" s="17" t="s">
        <v>10</v>
      </c>
      <c r="K5" s="29" t="s">
        <v>13</v>
      </c>
      <c r="L5" s="19" t="s">
        <v>14</v>
      </c>
      <c r="M5" s="17" t="s">
        <v>10</v>
      </c>
      <c r="N5" s="17" t="s">
        <v>15</v>
      </c>
      <c r="O5" s="17" t="s">
        <v>16</v>
      </c>
    </row>
    <row r="6" spans="1:15">
      <c r="A6" s="20" t="s">
        <v>17</v>
      </c>
      <c r="B6" s="21">
        <f>B7+B8+B11</f>
        <v>3554.76</v>
      </c>
      <c r="C6" s="21">
        <f>C7+C8+C11</f>
        <v>2827.21</v>
      </c>
      <c r="D6" s="21">
        <f>D7+D8+D11</f>
        <v>727.55</v>
      </c>
      <c r="E6" s="21">
        <f>E7+E8+E11</f>
        <v>619.36</v>
      </c>
      <c r="F6" s="22">
        <v>0</v>
      </c>
      <c r="G6" s="21">
        <v>64.28</v>
      </c>
      <c r="H6" s="21">
        <v>143.13</v>
      </c>
      <c r="I6" s="22">
        <v>-78.85</v>
      </c>
      <c r="J6" s="22">
        <v>0</v>
      </c>
      <c r="K6" s="22">
        <v>0</v>
      </c>
      <c r="L6" s="21">
        <v>0</v>
      </c>
      <c r="M6" s="17">
        <v>2871.12</v>
      </c>
      <c r="N6" s="17">
        <v>2684.08</v>
      </c>
      <c r="O6" s="17">
        <v>187.04</v>
      </c>
    </row>
    <row r="7" spans="1:15">
      <c r="A7" s="23" t="s">
        <v>18</v>
      </c>
      <c r="B7" s="24">
        <f t="shared" ref="B7:B10" si="0">E7+F7+G7+J7+M7</f>
        <v>1666.44</v>
      </c>
      <c r="C7" s="24">
        <f t="shared" ref="C7:C10" si="1">H7+K7+N7</f>
        <v>1607.39</v>
      </c>
      <c r="D7" s="24">
        <f t="shared" ref="D7:D10" si="2">E7+F7+I7+L7+O7</f>
        <v>59.05</v>
      </c>
      <c r="E7" s="25">
        <v>0</v>
      </c>
      <c r="F7" s="25">
        <v>0</v>
      </c>
      <c r="G7" s="25"/>
      <c r="H7" s="25"/>
      <c r="I7" s="25">
        <v>0</v>
      </c>
      <c r="J7" s="25">
        <v>0</v>
      </c>
      <c r="K7" s="25"/>
      <c r="L7" s="25">
        <v>0</v>
      </c>
      <c r="M7" s="30">
        <v>1666.44</v>
      </c>
      <c r="N7" s="30">
        <v>1607.39</v>
      </c>
      <c r="O7" s="30">
        <v>59.05</v>
      </c>
    </row>
    <row r="8" spans="1:15">
      <c r="A8" s="20" t="s">
        <v>19</v>
      </c>
      <c r="B8" s="21">
        <f t="shared" ref="B8:O8" si="3">SUM(B9:B10)</f>
        <v>217.81</v>
      </c>
      <c r="C8" s="21">
        <f t="shared" si="3"/>
        <v>259.44</v>
      </c>
      <c r="D8" s="21">
        <f t="shared" si="3"/>
        <v>-41.63</v>
      </c>
      <c r="E8" s="21">
        <f t="shared" si="3"/>
        <v>0</v>
      </c>
      <c r="F8" s="21">
        <f t="shared" si="3"/>
        <v>0</v>
      </c>
      <c r="G8" s="21">
        <f t="shared" si="3"/>
        <v>35.44</v>
      </c>
      <c r="H8" s="21">
        <f t="shared" si="3"/>
        <v>83.61</v>
      </c>
      <c r="I8" s="21">
        <f t="shared" si="3"/>
        <v>-48.17</v>
      </c>
      <c r="J8" s="21">
        <f t="shared" si="3"/>
        <v>0</v>
      </c>
      <c r="K8" s="21">
        <f t="shared" si="3"/>
        <v>0</v>
      </c>
      <c r="L8" s="21">
        <f t="shared" si="3"/>
        <v>0</v>
      </c>
      <c r="M8" s="21">
        <f t="shared" si="3"/>
        <v>182.37</v>
      </c>
      <c r="N8" s="21">
        <f t="shared" si="3"/>
        <v>175.83</v>
      </c>
      <c r="O8" s="21">
        <f t="shared" si="3"/>
        <v>6.54</v>
      </c>
    </row>
    <row r="9" spans="1:15">
      <c r="A9" s="23" t="s">
        <v>20</v>
      </c>
      <c r="B9" s="24">
        <f t="shared" si="0"/>
        <v>15.14</v>
      </c>
      <c r="C9" s="24">
        <f t="shared" si="1"/>
        <v>41.93</v>
      </c>
      <c r="D9" s="24">
        <f t="shared" si="2"/>
        <v>-26.79</v>
      </c>
      <c r="E9" s="25">
        <v>0</v>
      </c>
      <c r="F9" s="25">
        <v>0</v>
      </c>
      <c r="G9" s="25">
        <v>15.14</v>
      </c>
      <c r="H9" s="25">
        <v>41.93</v>
      </c>
      <c r="I9" s="25">
        <v>-26.79</v>
      </c>
      <c r="J9" s="25">
        <v>0</v>
      </c>
      <c r="K9" s="25"/>
      <c r="L9" s="25">
        <v>0</v>
      </c>
      <c r="M9" s="30">
        <v>0</v>
      </c>
      <c r="N9" s="30">
        <v>0</v>
      </c>
      <c r="O9" s="30">
        <v>0</v>
      </c>
    </row>
    <row r="10" spans="1:15">
      <c r="A10" s="23" t="s">
        <v>21</v>
      </c>
      <c r="B10" s="24">
        <f t="shared" si="0"/>
        <v>202.67</v>
      </c>
      <c r="C10" s="24">
        <f t="shared" si="1"/>
        <v>217.51</v>
      </c>
      <c r="D10" s="24">
        <f t="shared" si="2"/>
        <v>-14.84</v>
      </c>
      <c r="E10" s="25">
        <v>0</v>
      </c>
      <c r="F10" s="25">
        <v>0</v>
      </c>
      <c r="G10" s="25">
        <v>20.3</v>
      </c>
      <c r="H10" s="25">
        <v>41.68</v>
      </c>
      <c r="I10" s="25">
        <v>-21.38</v>
      </c>
      <c r="J10" s="25">
        <v>0</v>
      </c>
      <c r="K10" s="25"/>
      <c r="L10" s="25">
        <v>0</v>
      </c>
      <c r="M10" s="30">
        <v>182.37</v>
      </c>
      <c r="N10" s="30">
        <v>175.83</v>
      </c>
      <c r="O10" s="30">
        <v>6.54</v>
      </c>
    </row>
    <row r="11" spans="1:15">
      <c r="A11" s="20" t="s">
        <v>22</v>
      </c>
      <c r="B11" s="21">
        <f t="shared" ref="B11:O11" si="4">B12</f>
        <v>1670.51</v>
      </c>
      <c r="C11" s="21">
        <f t="shared" si="4"/>
        <v>960.38</v>
      </c>
      <c r="D11" s="21">
        <f t="shared" si="4"/>
        <v>710.13</v>
      </c>
      <c r="E11" s="21">
        <f t="shared" si="4"/>
        <v>619.36</v>
      </c>
      <c r="F11" s="21">
        <f t="shared" si="4"/>
        <v>0</v>
      </c>
      <c r="G11" s="21">
        <f t="shared" si="4"/>
        <v>28.84</v>
      </c>
      <c r="H11" s="21">
        <f t="shared" si="4"/>
        <v>59.52</v>
      </c>
      <c r="I11" s="21">
        <f t="shared" si="4"/>
        <v>-30.68</v>
      </c>
      <c r="J11" s="21">
        <f t="shared" si="4"/>
        <v>0</v>
      </c>
      <c r="K11" s="21">
        <f t="shared" si="4"/>
        <v>0</v>
      </c>
      <c r="L11" s="21">
        <f t="shared" si="4"/>
        <v>0</v>
      </c>
      <c r="M11" s="21">
        <f t="shared" si="4"/>
        <v>1022.31</v>
      </c>
      <c r="N11" s="21">
        <f t="shared" si="4"/>
        <v>900.86</v>
      </c>
      <c r="O11" s="21">
        <f t="shared" si="4"/>
        <v>121.45</v>
      </c>
    </row>
    <row r="12" spans="1:15">
      <c r="A12" s="20" t="s">
        <v>23</v>
      </c>
      <c r="B12" s="21">
        <f t="shared" ref="B12:O12" si="5">SUM(B13:B14)</f>
        <v>1670.51</v>
      </c>
      <c r="C12" s="21">
        <f t="shared" si="5"/>
        <v>960.38</v>
      </c>
      <c r="D12" s="21">
        <f t="shared" si="5"/>
        <v>710.13</v>
      </c>
      <c r="E12" s="21">
        <f t="shared" si="5"/>
        <v>619.36</v>
      </c>
      <c r="F12" s="21">
        <f t="shared" si="5"/>
        <v>0</v>
      </c>
      <c r="G12" s="21">
        <f t="shared" si="5"/>
        <v>28.84</v>
      </c>
      <c r="H12" s="21">
        <f t="shared" si="5"/>
        <v>59.52</v>
      </c>
      <c r="I12" s="21">
        <f t="shared" si="5"/>
        <v>-30.68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1022.31</v>
      </c>
      <c r="N12" s="21">
        <f t="shared" si="5"/>
        <v>900.86</v>
      </c>
      <c r="O12" s="21">
        <f t="shared" si="5"/>
        <v>121.45</v>
      </c>
    </row>
    <row r="13" spans="1:15">
      <c r="A13" s="23" t="s">
        <v>24</v>
      </c>
      <c r="B13" s="24">
        <f>E13+F13+G13+J13+M13</f>
        <v>586.12</v>
      </c>
      <c r="C13" s="24">
        <f>H13+K13+N13</f>
        <v>62.1</v>
      </c>
      <c r="D13" s="24">
        <f>E13+F13+I13+L13+O13</f>
        <v>524.02</v>
      </c>
      <c r="E13" s="25">
        <v>0</v>
      </c>
      <c r="F13" s="25">
        <v>0</v>
      </c>
      <c r="G13" s="25">
        <v>17.42</v>
      </c>
      <c r="H13" s="25">
        <v>30.22</v>
      </c>
      <c r="I13" s="25">
        <v>-12.8</v>
      </c>
      <c r="J13" s="25">
        <v>0</v>
      </c>
      <c r="K13" s="25"/>
      <c r="L13" s="25">
        <v>0</v>
      </c>
      <c r="M13" s="30">
        <v>568.7</v>
      </c>
      <c r="N13" s="30">
        <v>31.88</v>
      </c>
      <c r="O13" s="30">
        <v>536.82</v>
      </c>
    </row>
    <row r="14" spans="1:15">
      <c r="A14" s="23" t="s">
        <v>25</v>
      </c>
      <c r="B14" s="24">
        <f>E14+F14+G14+J14+M14</f>
        <v>1084.39</v>
      </c>
      <c r="C14" s="24">
        <f>H14+K14+N14</f>
        <v>898.28</v>
      </c>
      <c r="D14" s="24">
        <f>E14+F14+I14+L14+O14</f>
        <v>186.11</v>
      </c>
      <c r="E14" s="25">
        <v>619.36</v>
      </c>
      <c r="F14" s="25">
        <v>0</v>
      </c>
      <c r="G14" s="25">
        <v>11.42</v>
      </c>
      <c r="H14" s="25">
        <v>29.3</v>
      </c>
      <c r="I14" s="25">
        <v>-17.88</v>
      </c>
      <c r="J14" s="25">
        <v>0</v>
      </c>
      <c r="K14" s="25"/>
      <c r="L14" s="25">
        <v>0</v>
      </c>
      <c r="M14" s="30">
        <v>453.61</v>
      </c>
      <c r="N14" s="30">
        <v>868.98</v>
      </c>
      <c r="O14" s="30">
        <v>-415.37</v>
      </c>
    </row>
  </sheetData>
  <mergeCells count="9">
    <mergeCell ref="A2:O2"/>
    <mergeCell ref="M3:O3"/>
    <mergeCell ref="B4:D4"/>
    <mergeCell ref="G4:I4"/>
    <mergeCell ref="J4:L4"/>
    <mergeCell ref="M4:O4"/>
    <mergeCell ref="A4:A5"/>
    <mergeCell ref="E4:E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2022-10-31T08:21:39Z</dcterms:created>
  <dcterms:modified xsi:type="dcterms:W3CDTF">2022-10-31T10:23:36Z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