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<sst xmlns="http://schemas.openxmlformats.org/spreadsheetml/2006/main" count="21" uniqueCount="21">
  <si>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附件2</t>
  </si>
  <si>
    <t xml:space="preserve">2022年中央财政城镇老旧小区改造补助资金分配明细表 </t>
  </si>
  <si>
    <t>金额单位：万元</t>
  </si>
  <si>
    <t>地区</t>
  </si>
  <si>
    <t>改造任务</t>
  </si>
  <si>
    <t>应分配资金</t>
  </si>
  <si>
    <t>已提前下达</t>
  </si>
  <si>
    <t>本次下达</t>
  </si>
  <si>
    <t>改造小区个数（个）</t>
  </si>
  <si>
    <t>改造楼栋数（栋）</t>
  </si>
  <si>
    <t>改造户数（户）</t>
  </si>
  <si>
    <t>改造面积数（万平方米）</t>
  </si>
  <si>
    <t>防城港市小计</t>
  </si>
  <si>
    <t>防城港市本级</t>
  </si>
  <si>
    <t>城区小计</t>
  </si>
  <si>
    <t>港口区</t>
  </si>
  <si>
    <t>防城区</t>
  </si>
  <si>
    <t>县级小计</t>
  </si>
  <si>
    <t>市管县小计</t>
  </si>
  <si>
    <t>上思县</t>
  </si>
  <si>
    <t>东兴市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</si>
</sst>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charset val="134"/>
    </font>
    <font>
      <sz val="22"/>
      <name val="方正小标宋简体"/>
      <family val="4"/>
      <charset val="134"/>
    </font>
    <font>
      <sz val="10"/>
      <name val="方正小标宋简体"/>
      <family val="4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7" fillId="19" borderId="14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27">
    <xf numFmtId="0" fontId="0" fillId="0" borderId="0" xfId="0">
      <alignment vertical="center"/>
    </xf>
    <xf numFmtId="0" fontId="1" fillId="2" borderId="0" xfId="49" applyNumberFormat="1" applyFont="1" applyFill="1" applyBorder="1" applyAlignment="1">
      <alignment horizontal="left" vertical="center" wrapText="1"/>
    </xf>
    <xf numFmtId="177" fontId="1" fillId="2" borderId="0" xfId="49" applyNumberFormat="1" applyFont="1" applyFill="1" applyAlignment="1">
      <alignment horizontal="left" vertical="center" wrapText="1"/>
    </xf>
    <xf numFmtId="0" fontId="1" fillId="2" borderId="0" xfId="49" applyNumberFormat="1" applyFont="1" applyFill="1" applyAlignment="1">
      <alignment horizontal="left" vertical="center" wrapText="1"/>
    </xf>
    <xf numFmtId="176" fontId="2" fillId="2" borderId="0" xfId="49" applyNumberFormat="1" applyFont="1" applyFill="1" applyAlignment="1">
      <alignment horizontal="center" vertical="center" wrapText="1"/>
    </xf>
    <xf numFmtId="0" fontId="3" fillId="2" borderId="0" xfId="49" applyNumberFormat="1" applyFont="1" applyFill="1" applyAlignment="1" applyProtection="1">
      <alignment horizontal="center" vertical="center" wrapText="1"/>
      <protection locked="0"/>
    </xf>
    <xf numFmtId="177" fontId="3" fillId="2" borderId="0" xfId="49" applyNumberFormat="1" applyFont="1" applyFill="1" applyAlignment="1" applyProtection="1">
      <alignment horizontal="center" vertical="center" wrapText="1"/>
      <protection locked="0"/>
    </xf>
    <xf numFmtId="176" fontId="3" fillId="2" borderId="0" xfId="49" applyNumberFormat="1" applyFont="1" applyFill="1" applyAlignment="1" applyProtection="1">
      <alignment horizontal="center" vertical="center" wrapText="1"/>
      <protection locked="0"/>
    </xf>
    <xf numFmtId="0" fontId="4" fillId="2" borderId="0" xfId="49" applyNumberFormat="1" applyFont="1" applyFill="1" applyAlignment="1" applyProtection="1">
      <alignment horizontal="center" vertical="center" wrapText="1"/>
      <protection locked="0"/>
    </xf>
    <xf numFmtId="177" fontId="4" fillId="2" borderId="0" xfId="49" applyNumberFormat="1" applyFont="1" applyFill="1" applyAlignment="1" applyProtection="1">
      <alignment horizontal="center" vertical="center" wrapText="1"/>
      <protection locked="0"/>
    </xf>
    <xf numFmtId="176" fontId="2" fillId="2" borderId="0" xfId="49" applyNumberFormat="1" applyFont="1" applyFill="1" applyBorder="1" applyAlignment="1">
      <alignment horizontal="center" vertical="center" wrapText="1"/>
    </xf>
    <xf numFmtId="0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177" fontId="5" fillId="2" borderId="2" xfId="49" applyNumberFormat="1" applyFont="1" applyFill="1" applyBorder="1" applyAlignment="1" applyProtection="1">
      <alignment horizontal="center" vertical="center" wrapText="1"/>
      <protection locked="0"/>
    </xf>
    <xf numFmtId="177" fontId="5" fillId="2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49" applyNumberFormat="1" applyFont="1" applyFill="1" applyBorder="1" applyAlignment="1" applyProtection="1">
      <alignment horizontal="center" vertical="center" wrapText="1"/>
      <protection locked="0"/>
    </xf>
    <xf numFmtId="176" fontId="6" fillId="2" borderId="5" xfId="49" applyNumberFormat="1" applyFont="1" applyFill="1" applyBorder="1" applyAlignment="1">
      <alignment horizontal="center" vertical="center" wrapText="1"/>
    </xf>
    <xf numFmtId="177" fontId="5" fillId="2" borderId="1" xfId="49" applyNumberFormat="1" applyFont="1" applyFill="1" applyBorder="1" applyAlignment="1" applyProtection="1">
      <alignment horizontal="center" vertical="center" wrapText="1"/>
      <protection locked="0"/>
    </xf>
    <xf numFmtId="176" fontId="6" fillId="2" borderId="6" xfId="49" applyNumberFormat="1" applyFont="1" applyFill="1" applyBorder="1" applyAlignment="1">
      <alignment horizontal="center" vertical="center" wrapText="1"/>
    </xf>
    <xf numFmtId="0" fontId="7" fillId="2" borderId="1" xfId="50" applyNumberFormat="1" applyFont="1" applyFill="1" applyBorder="1" applyAlignment="1" applyProtection="1">
      <alignment horizontal="left" vertical="center" wrapText="1"/>
      <protection locked="0"/>
    </xf>
    <xf numFmtId="177" fontId="6" fillId="2" borderId="1" xfId="49" applyNumberFormat="1" applyFont="1" applyFill="1" applyBorder="1" applyAlignment="1">
      <alignment horizontal="center" vertical="center" wrapText="1"/>
    </xf>
    <xf numFmtId="176" fontId="6" fillId="2" borderId="1" xfId="49" applyNumberFormat="1" applyFont="1" applyFill="1" applyBorder="1" applyAlignment="1">
      <alignment horizontal="center" vertical="center" wrapText="1"/>
    </xf>
    <xf numFmtId="0" fontId="8" fillId="2" borderId="1" xfId="50" applyNumberFormat="1" applyFont="1" applyFill="1" applyBorder="1" applyAlignment="1" applyProtection="1">
      <alignment horizontal="left" vertical="center" wrapText="1"/>
      <protection locked="0"/>
    </xf>
    <xf numFmtId="177" fontId="9" fillId="2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49" applyNumberFormat="1" applyFont="1" applyFill="1" applyBorder="1" applyAlignment="1">
      <alignment horizontal="center" vertical="center" wrapText="1"/>
    </xf>
    <xf numFmtId="177" fontId="7" fillId="2" borderId="1" xfId="50" applyNumberFormat="1" applyFont="1" applyFill="1" applyBorder="1" applyAlignment="1" applyProtection="1">
      <alignment horizontal="center" vertical="center" wrapText="1"/>
      <protection locked="0"/>
    </xf>
    <xf numFmtId="176" fontId="7" fillId="2" borderId="1" xfId="5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直99_2005年一般性转移支付基础测算数据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A2" sqref="A2:H2"/>
    </sheetView>
  </sheetViews>
  <sheetFormatPr defaultColWidth="8.72727272727273" defaultRowHeight="14" outlineLevelCol="7"/>
  <cols>
    <col min="1" max="1" width="17.4272727272727" customWidth="1"/>
    <col min="2" max="2" width="10.7090909090909" customWidth="1"/>
    <col min="3" max="3" width="13.1363636363636" customWidth="1"/>
    <col min="4" max="4" width="12.4272727272727" customWidth="1"/>
    <col min="5" max="5" width="11.0909090909091" customWidth="1"/>
    <col min="6" max="8" width="12" customWidth="1"/>
  </cols>
  <sheetData>
    <row r="1" ht="21" spans="1:8">
      <c r="A1" s="1" t="s">
        <v>0</v>
      </c>
      <c r="B1" s="2"/>
      <c r="C1" s="2"/>
      <c r="D1" s="2"/>
      <c r="E1" s="3"/>
      <c r="F1" s="4"/>
      <c r="G1" s="4"/>
      <c r="H1" s="4"/>
    </row>
    <row r="2" ht="29" spans="1:8">
      <c r="A2" s="5" t="s">
        <v>1</v>
      </c>
      <c r="B2" s="6"/>
      <c r="C2" s="6"/>
      <c r="D2" s="6"/>
      <c r="E2" s="5"/>
      <c r="F2" s="7"/>
      <c r="G2" s="7"/>
      <c r="H2" s="7"/>
    </row>
    <row r="3" spans="1:8">
      <c r="A3" s="8"/>
      <c r="B3" s="9"/>
      <c r="C3" s="9"/>
      <c r="D3" s="9"/>
      <c r="E3" s="8"/>
      <c r="F3" s="10" t="s">
        <v>2</v>
      </c>
      <c r="G3" s="10"/>
      <c r="H3" s="10"/>
    </row>
    <row r="4" spans="1:8">
      <c r="A4" s="11" t="s">
        <v>3</v>
      </c>
      <c r="B4" s="12" t="s">
        <v>4</v>
      </c>
      <c r="C4" s="13"/>
      <c r="D4" s="13"/>
      <c r="E4" s="14"/>
      <c r="F4" s="15" t="s">
        <v>5</v>
      </c>
      <c r="G4" s="15" t="s">
        <v>6</v>
      </c>
      <c r="H4" s="15" t="s">
        <v>7</v>
      </c>
    </row>
    <row r="5" ht="39" spans="1:8">
      <c r="A5" s="11"/>
      <c r="B5" s="16" t="s">
        <v>8</v>
      </c>
      <c r="C5" s="16" t="s">
        <v>9</v>
      </c>
      <c r="D5" s="16" t="s">
        <v>10</v>
      </c>
      <c r="E5" s="11" t="s">
        <v>11</v>
      </c>
      <c r="F5" s="17"/>
      <c r="G5" s="17"/>
      <c r="H5" s="17"/>
    </row>
    <row r="6" spans="1:8">
      <c r="A6" s="18" t="s">
        <v>12</v>
      </c>
      <c r="B6" s="19">
        <f t="shared" ref="B6:H6" si="0">B7+B8+B11</f>
        <v>110</v>
      </c>
      <c r="C6" s="19">
        <f t="shared" si="0"/>
        <v>258</v>
      </c>
      <c r="D6" s="19">
        <f t="shared" si="0"/>
        <v>6382</v>
      </c>
      <c r="E6" s="20">
        <f t="shared" si="0"/>
        <v>63.59</v>
      </c>
      <c r="F6" s="20">
        <f t="shared" si="0"/>
        <v>2871.12</v>
      </c>
      <c r="G6" s="20">
        <f t="shared" si="0"/>
        <v>2684.08</v>
      </c>
      <c r="H6" s="20">
        <f t="shared" si="0"/>
        <v>187.04</v>
      </c>
    </row>
    <row r="7" spans="1:8">
      <c r="A7" s="21" t="s">
        <v>13</v>
      </c>
      <c r="B7" s="22">
        <v>71</v>
      </c>
      <c r="C7" s="22">
        <v>152</v>
      </c>
      <c r="D7" s="22">
        <v>3749</v>
      </c>
      <c r="E7" s="23">
        <v>35.08</v>
      </c>
      <c r="F7" s="24">
        <v>1666.44</v>
      </c>
      <c r="G7" s="24">
        <v>1607.39</v>
      </c>
      <c r="H7" s="24">
        <v>59.05</v>
      </c>
    </row>
    <row r="8" spans="1:8">
      <c r="A8" s="18" t="s">
        <v>14</v>
      </c>
      <c r="B8" s="25">
        <f t="shared" ref="B8:H8" si="1">SUM(B9:B10)</f>
        <v>11</v>
      </c>
      <c r="C8" s="25">
        <f t="shared" si="1"/>
        <v>27</v>
      </c>
      <c r="D8" s="25">
        <f t="shared" si="1"/>
        <v>413</v>
      </c>
      <c r="E8" s="26">
        <f t="shared" si="1"/>
        <v>3.04</v>
      </c>
      <c r="F8" s="26">
        <f t="shared" si="1"/>
        <v>182.37</v>
      </c>
      <c r="G8" s="26">
        <f t="shared" si="1"/>
        <v>175.83</v>
      </c>
      <c r="H8" s="26">
        <f t="shared" si="1"/>
        <v>6.54</v>
      </c>
    </row>
    <row r="9" spans="1:8">
      <c r="A9" s="21" t="s">
        <v>15</v>
      </c>
      <c r="B9" s="22"/>
      <c r="C9" s="22"/>
      <c r="D9" s="22"/>
      <c r="E9" s="23"/>
      <c r="F9" s="24">
        <v>0</v>
      </c>
      <c r="G9" s="24">
        <v>0</v>
      </c>
      <c r="H9" s="24">
        <v>0</v>
      </c>
    </row>
    <row r="10" spans="1:8">
      <c r="A10" s="21" t="s">
        <v>16</v>
      </c>
      <c r="B10" s="22">
        <v>11</v>
      </c>
      <c r="C10" s="22">
        <v>27</v>
      </c>
      <c r="D10" s="22">
        <v>413</v>
      </c>
      <c r="E10" s="23">
        <v>3.04</v>
      </c>
      <c r="F10" s="24">
        <v>182.37</v>
      </c>
      <c r="G10" s="24">
        <v>175.83</v>
      </c>
      <c r="H10" s="24">
        <v>6.54</v>
      </c>
    </row>
    <row r="11" spans="1:8">
      <c r="A11" s="18" t="s">
        <v>17</v>
      </c>
      <c r="B11" s="25">
        <f t="shared" ref="B11:H11" si="2">B12</f>
        <v>28</v>
      </c>
      <c r="C11" s="25">
        <f t="shared" si="2"/>
        <v>79</v>
      </c>
      <c r="D11" s="25">
        <f t="shared" si="2"/>
        <v>2220</v>
      </c>
      <c r="E11" s="26">
        <f t="shared" si="2"/>
        <v>25.47</v>
      </c>
      <c r="F11" s="26">
        <f t="shared" si="2"/>
        <v>1022.31</v>
      </c>
      <c r="G11" s="26">
        <f t="shared" si="2"/>
        <v>900.86</v>
      </c>
      <c r="H11" s="26">
        <f t="shared" si="2"/>
        <v>121.45</v>
      </c>
    </row>
    <row r="12" spans="1:8">
      <c r="A12" s="18" t="s">
        <v>18</v>
      </c>
      <c r="B12" s="25">
        <f t="shared" ref="B12:H12" si="3">SUM(B13:B14)</f>
        <v>28</v>
      </c>
      <c r="C12" s="25">
        <f t="shared" si="3"/>
        <v>79</v>
      </c>
      <c r="D12" s="25">
        <f t="shared" si="3"/>
        <v>2220</v>
      </c>
      <c r="E12" s="26">
        <f t="shared" si="3"/>
        <v>25.47</v>
      </c>
      <c r="F12" s="26">
        <f t="shared" si="3"/>
        <v>1022.31</v>
      </c>
      <c r="G12" s="26">
        <f t="shared" si="3"/>
        <v>900.86</v>
      </c>
      <c r="H12" s="26">
        <f t="shared" si="3"/>
        <v>121.45</v>
      </c>
    </row>
    <row r="13" spans="1:8">
      <c r="A13" s="21" t="s">
        <v>19</v>
      </c>
      <c r="B13" s="22">
        <v>14</v>
      </c>
      <c r="C13" s="22">
        <v>31</v>
      </c>
      <c r="D13" s="22">
        <v>781</v>
      </c>
      <c r="E13" s="23">
        <v>7.01</v>
      </c>
      <c r="F13" s="24">
        <v>568.7</v>
      </c>
      <c r="G13" s="24">
        <v>31.88</v>
      </c>
      <c r="H13" s="24">
        <v>536.82</v>
      </c>
    </row>
    <row r="14" spans="1:8">
      <c r="A14" s="21" t="s">
        <v>20</v>
      </c>
      <c r="B14" s="22">
        <v>14</v>
      </c>
      <c r="C14" s="22">
        <v>48</v>
      </c>
      <c r="D14" s="22">
        <v>1439</v>
      </c>
      <c r="E14" s="23">
        <v>18.46</v>
      </c>
      <c r="F14" s="24">
        <v>453.61</v>
      </c>
      <c r="G14" s="24">
        <v>868.98</v>
      </c>
      <c r="H14" s="24">
        <v>-415.37</v>
      </c>
    </row>
  </sheetData>
  <mergeCells count="7">
    <mergeCell ref="A2:H2"/>
    <mergeCell ref="F3:H3"/>
    <mergeCell ref="B4:E4"/>
    <mergeCell ref="A4:A5"/>
    <mergeCell ref="F4:F5"/>
    <mergeCell ref="G4:G5"/>
    <mergeCell ref="H4:H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2022-10-31T10:22:54Z</dcterms:created>
  <dcterms:modified xsi:type="dcterms:W3CDTF">2022-10-31T10:24:00Z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