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一、部门收支总表" sheetId="2" r:id="rId1"/>
    <sheet name="二、部门收入总表" sheetId="3" r:id="rId2"/>
    <sheet name="三、部门支出总表" sheetId="4" r:id="rId3"/>
    <sheet name="四、财政拨款收支总表" sheetId="5" r:id="rId4"/>
    <sheet name="五、一般公共预算支出表" sheetId="6" r:id="rId5"/>
    <sheet name="六、一般公共预算基本支出表" sheetId="9" r:id="rId6"/>
    <sheet name="七、政府性基金预算支出表" sheetId="7" r:id="rId7"/>
    <sheet name="八、国有资本经营预算支出表" sheetId="8" r:id="rId8"/>
    <sheet name="九、财政拨款预算“三公”经费支出表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<sst xmlns="http://schemas.openxmlformats.org/spreadsheetml/2006/main" count="522" uniqueCount="283">
  <si>
    <t>预算表1</t>
  </si>
  <si>
    <t>部门收支总表</t>
  </si>
  <si>
    <t>单位：万元</t>
  </si>
  <si>
    <t>收      入</t>
  </si>
  <si>
    <t>支     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</si>
  <si>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</si>
  <si>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</si>
  <si>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</si>
  <si>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</si>
  <si>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</si>
  <si>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</si>
  <si>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</si>
  <si>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三、自然资源海洋气象等支出</t>
  </si>
  <si>
    <t>四、事业收入</t>
  </si>
  <si>
    <t>四、住房保障支出</t>
  </si>
  <si>
    <t xml:space="preserve">    其中：财政专户管理资金</t>
  </si>
  <si>
    <t/>
  </si>
  <si>
    <t>五、上级补助收入</t>
  </si>
  <si>
    <t>六、附属单位上缴收入</t>
  </si>
  <si>
    <t>七、事业单位经营收入</t>
  </si>
  <si>
    <t>八、其他收入</t>
  </si>
  <si>
    <t>本年收入合计</t>
  </si>
  <si>
    <t>本年支出合计</t>
  </si>
  <si>
    <t>使用非财政拨款结余</t>
  </si>
  <si>
    <t>结转下年（非财政拨款）</t>
  </si>
  <si>
    <t>上年结转</t>
  </si>
  <si>
    <t>收    入    总    计</t>
  </si>
  <si>
    <t>支    出    总    计</t>
  </si>
  <si>
    <t>预算表2</t>
  </si>
  <si>
    <t>部门收入总表</t>
  </si>
  <si>
    <t>单位名称</t>
  </si>
  <si>
    <t>单位代码</t>
  </si>
  <si>
    <t>合计</t>
  </si>
  <si>
    <t>本年收入</t>
  </si>
  <si>
    <t>小计</t>
  </si>
  <si>
    <t>一般公共预算拨款结转资金</t>
  </si>
  <si>
    <t>政府性基金预算拨款结转资金</t>
  </si>
  <si>
    <t>国有资本经营预算拨款结转资金</t>
  </si>
  <si>
    <t>财政专户管理资金</t>
  </si>
  <si>
    <t>单位资金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</si>
  <si>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</si>
  <si>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</si>
  <si>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</si>
  <si>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</si>
  <si>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</si>
  <si>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往来收入</t>
  </si>
  <si>
    <t>其他收入</t>
  </si>
  <si>
    <t>金额</t>
  </si>
  <si>
    <t>其中：财政专户管理资金</t>
  </si>
  <si>
    <t>上级补助收入</t>
  </si>
  <si>
    <t>附属单位上缴收入</t>
  </si>
  <si>
    <t>其中：定向国外无偿援助资金</t>
  </si>
  <si>
    <t>防城港市气象局本级</t>
  </si>
  <si>
    <t>141022025001</t>
  </si>
  <si>
    <t>防城港市防城区气象局</t>
  </si>
  <si>
    <t>141022025002</t>
  </si>
  <si>
    <t>东兴市气象局</t>
  </si>
  <si>
    <t>141022025003</t>
  </si>
  <si>
    <t>上思县气象局</t>
  </si>
  <si>
    <t>141022025004</t>
  </si>
  <si>
    <t>预算表3</t>
  </si>
  <si>
    <t>部门支出总表</t>
  </si>
  <si>
    <t>合  计</t>
  </si>
  <si>
    <t>基本支出</t>
  </si>
  <si>
    <t>项目支出</t>
  </si>
  <si>
    <t>上缴上级支出</t>
  </si>
  <si>
    <t>事业单位经营支出</t>
  </si>
  <si>
    <t>对附属单位补助支出</t>
  </si>
  <si>
    <t xml:space="preserve">       防城港市气象局本级</t>
  </si>
  <si>
    <t xml:space="preserve">       防城港市防城区气象局</t>
  </si>
  <si>
    <t xml:space="preserve">       东兴市气象局</t>
  </si>
  <si>
    <t xml:space="preserve">       上思县气象局</t>
  </si>
  <si>
    <t>预算表4</t>
  </si>
  <si>
    <t>财政拨款收支总表</t>
  </si>
  <si>
    <t>支      出</t>
  </si>
  <si>
    <t>一般公共预算拨款</t>
  </si>
  <si>
    <t>政府性基金预算拨款</t>
  </si>
  <si>
    <t>国有资本经营预算拨款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</si>
  <si>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</si>
  <si>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</si>
  <si>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</si>
  <si>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</si>
  <si>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</si>
  <si>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</si>
  <si>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</si>
  <si>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（三）自然资源海洋气象等支出</t>
  </si>
  <si>
    <t>（四）住房保障支出</t>
  </si>
  <si>
    <t>二、上年结转</t>
  </si>
  <si>
    <t>二、结转下年</t>
  </si>
  <si>
    <t>收  入  总  计</t>
  </si>
  <si>
    <t>支  出  总  计</t>
  </si>
  <si>
    <t>预算表5</t>
  </si>
  <si>
    <t>一般公共预算支出表</t>
  </si>
  <si>
    <t>科目代码</t>
  </si>
  <si>
    <t>科目名称</t>
  </si>
  <si>
    <t>本年一般公共预算拨款支出</t>
  </si>
  <si>
    <t>人员经费</t>
  </si>
  <si>
    <t>公用经费</t>
  </si>
  <si>
    <t>208</t>
  </si>
  <si>
    <t>社会保障和就业支出</t>
  </si>
  <si>
    <t xml:space="preserve">  20805</t>
  </si>
  <si>
    <t xml:space="preserve">  行政事业单位养老支出</t>
  </si>
  <si>
    <t xml:space="preserve">    2080501</t>
  </si>
  <si>
    <t xml:space="preserve">    行政单位离退休</t>
  </si>
  <si>
    <t>2080501</t>
  </si>
  <si>
    <t>行政单位离退休</t>
  </si>
  <si>
    <t xml:space="preserve">    2080505</t>
  </si>
  <si>
    <t xml:space="preserve">    机关事业单位基本养老保险缴费支出</t>
  </si>
  <si>
    <t>2080505</t>
  </si>
  <si>
    <t>机关事业单位基本养老保险缴费支出</t>
  </si>
  <si>
    <t xml:space="preserve">    2080506</t>
  </si>
  <si>
    <t xml:space="preserve">    机关事业单位职业年金缴费支出</t>
  </si>
  <si>
    <t>2080506</t>
  </si>
  <si>
    <t>机关事业单位职业年金缴费支出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</si>
  <si>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</si>
  <si>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</si>
  <si>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</si>
  <si>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</si>
  <si>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</si>
  <si>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</si>
  <si>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2101101</t>
  </si>
  <si>
    <t>行政单位医疗</t>
  </si>
  <si>
    <t xml:space="preserve">    2101103</t>
  </si>
  <si>
    <t xml:space="preserve">    公务员医疗补助</t>
  </si>
  <si>
    <t>2101103</t>
  </si>
  <si>
    <t>公务员医疗补助</t>
  </si>
  <si>
    <t>220</t>
  </si>
  <si>
    <t>自然资源海洋气象等支出</t>
  </si>
  <si>
    <t xml:space="preserve">  22005</t>
  </si>
  <si>
    <t xml:space="preserve">  气象事务</t>
  </si>
  <si>
    <t xml:space="preserve">    2200501</t>
  </si>
  <si>
    <t xml:space="preserve">    行政运行</t>
  </si>
  <si>
    <t>2200501</t>
  </si>
  <si>
    <t>行政运行</t>
  </si>
  <si>
    <t xml:space="preserve">    2200504</t>
  </si>
  <si>
    <t xml:space="preserve">    气象事业机构</t>
  </si>
  <si>
    <t>2200504</t>
  </si>
  <si>
    <t>气象事业机构</t>
  </si>
  <si>
    <t xml:space="preserve">    2200506</t>
  </si>
  <si>
    <t xml:space="preserve">    气象探测</t>
  </si>
  <si>
    <t>2200506</t>
  </si>
  <si>
    <t>气象探测</t>
  </si>
  <si>
    <t xml:space="preserve">    2200507</t>
  </si>
  <si>
    <t xml:space="preserve">    气象信息传输及管理</t>
  </si>
  <si>
    <t>2200507</t>
  </si>
  <si>
    <t>气象信息传输及管理</t>
  </si>
  <si>
    <t xml:space="preserve">    2200508</t>
  </si>
  <si>
    <t xml:space="preserve">    气象预报预测</t>
  </si>
  <si>
    <t>2200508</t>
  </si>
  <si>
    <t>气象预报预测</t>
  </si>
  <si>
    <t xml:space="preserve">    2200509</t>
  </si>
  <si>
    <t xml:space="preserve">    气象服务</t>
  </si>
  <si>
    <t>2200509</t>
  </si>
  <si>
    <t>气象服务</t>
  </si>
  <si>
    <t xml:space="preserve">    2200510</t>
  </si>
  <si>
    <t xml:space="preserve">    气象装备保障维护</t>
  </si>
  <si>
    <t>2200510</t>
  </si>
  <si>
    <t>气象装备保障维护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</si>
  <si>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</si>
  <si>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</si>
  <si>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</si>
  <si>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</si>
  <si>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</si>
  <si>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</si>
  <si>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2210201</t>
  </si>
  <si>
    <t>住房公积金</t>
  </si>
  <si>
    <t>预算表8</t>
  </si>
  <si>
    <t>一般公共预算基本支出表</t>
  </si>
  <si>
    <t>部门预算支出经济分类科目</t>
  </si>
  <si>
    <t>本年一般公共预算拨款基本支出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</si>
  <si>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</si>
  <si>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</si>
  <si>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</si>
  <si>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</si>
  <si>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</si>
  <si>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</si>
  <si>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</si>
  <si>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</si>
  <si>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</si>
  <si>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</si>
  <si>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</si>
  <si>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</si>
  <si>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</si>
  <si>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</si>
  <si>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</si>
  <si>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</si>
  <si>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</si>
  <si>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</si>
  <si>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</si>
  <si>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</si>
  <si>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</si>
  <si>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</si>
  <si>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</si>
  <si>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</si>
  <si>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</si>
  <si>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</si>
  <si>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</si>
  <si>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</si>
  <si>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</si>
  <si>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</si>
  <si>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</si>
  <si>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</si>
  <si>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</si>
  <si>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</si>
  <si>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</si>
  <si>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</si>
  <si>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</si>
  <si>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</si>
  <si>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</si>
  <si>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</si>
  <si>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</si>
  <si>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</si>
  <si>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</si>
  <si>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</si>
  <si>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</si>
  <si>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</si>
  <si>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</si>
  <si>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</si>
  <si>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</si>
  <si>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</si>
  <si>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</si>
  <si>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</si>
  <si>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</si>
  <si>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</si>
  <si>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</si>
  <si>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</si>
  <si>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</si>
  <si>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</si>
  <si>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</si>
  <si>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</si>
  <si>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</si>
  <si>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</si>
  <si>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</si>
  <si>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</si>
  <si>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</si>
  <si>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</si>
  <si>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</si>
  <si>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</si>
  <si>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 xml:space="preserve">  30399</t>
  </si>
  <si>
    <t xml:space="preserve">  其他对个人和家庭的补助</t>
  </si>
  <si>
    <t>310</t>
  </si>
  <si>
    <t>资本性支出</t>
  </si>
  <si>
    <t xml:space="preserve">  31002</t>
  </si>
  <si>
    <t xml:space="preserve">  办公设备购置</t>
  </si>
  <si>
    <t>预算表6</t>
  </si>
  <si>
    <t>政府性基金预算支出表</t>
  </si>
  <si>
    <t>单位:万元</t>
  </si>
  <si>
    <t>科目编码</t>
  </si>
  <si>
    <t>本年政府性基金预算拨款支出</t>
  </si>
  <si>
    <t>预算表7</t>
  </si>
  <si>
    <t>国有资本经营预算支出表</t>
  </si>
  <si>
    <t>本年国有资本经营预算拨款支出</t>
  </si>
  <si>
    <t>财政拨款预算“三公”经费支出表</t>
  </si>
  <si>
    <t>“三公”经费</t>
  </si>
  <si>
    <t>“三公”经费合计</t>
  </si>
  <si>
    <t>因公出国（境）费小计</t>
  </si>
  <si>
    <t>非科研因公出国（境）费</t>
  </si>
  <si>
    <t>科研因公出国（境）费</t>
  </si>
  <si>
    <t>公务用车购置费</t>
  </si>
  <si>
    <t>公务用车运行费</t>
  </si>
  <si>
    <t>公务接待费</t>
  </si>
  <si>
    <t>财政拨款</t>
  </si>
  <si>
    <t>财政
拨款</t>
  </si>
  <si>
    <t>广西壮族自治区气象局</t>
  </si>
  <si>
    <t>141022</t>
  </si>
  <si>
    <t xml:space="preserve">  防城港市气象局</t>
  </si>
  <si>
    <t xml:space="preserve">  141022025</t>
  </si>
  <si>
    <t xml:space="preserve">    防城港市气象局本级</t>
  </si>
  <si>
    <t xml:space="preserve">    141022025001</t>
  </si>
  <si>
    <t xml:space="preserve">        防城港市气象局本级</t>
  </si>
  <si>
    <t xml:space="preserve">        141022025001</t>
  </si>
  <si>
    <t xml:space="preserve">    防城港市防城区气象局</t>
  </si>
  <si>
    <t xml:space="preserve">    141022025002</t>
  </si>
  <si>
    <t xml:space="preserve">        防城港市防城区气象局</t>
  </si>
  <si>
    <t xml:space="preserve">        141022025002</t>
  </si>
  <si>
    <t xml:space="preserve">    东兴市气象局</t>
  </si>
  <si>
    <t xml:space="preserve">    141022025003</t>
  </si>
  <si>
    <t xml:space="preserve">        东兴市气象局</t>
  </si>
  <si>
    <t xml:space="preserve">        141022025003</t>
  </si>
  <si>
    <t xml:space="preserve">    上思县气象局</t>
  </si>
  <si>
    <t xml:space="preserve">    141022025004</t>
  </si>
  <si>
    <t xml:space="preserve">        上思县气象局</t>
  </si>
  <si>
    <t xml:space="preserve">        141022025004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</si>
</sst>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#,##0.00&quot;&quot;"/>
  </numFmts>
  <fonts count="53">
    <font>
      <sz val="10"/>
      <name val="Calibri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9"/>
      <color rgb="FF000100"/>
      <name val="宋体"/>
      <charset val="134"/>
    </font>
    <font>
      <sz val="9"/>
      <name val="����"/>
      <charset val="134"/>
    </font>
    <font>
      <sz val="9"/>
      <color rgb="FF000100"/>
      <name val="宋体"/>
      <charset val="134"/>
    </font>
    <font>
      <sz val="6"/>
      <color rgb="FF000100"/>
      <name val="宋体"/>
      <charset val="134"/>
    </font>
    <font>
      <sz val="6"/>
      <name val="����"/>
      <charset val="134"/>
    </font>
    <font>
      <sz val="12"/>
      <color rgb="FFFF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6"/>
      <color rgb="FF000000"/>
      <name val="黑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0"/>
      <color rgb="FF000100"/>
      <name val="宋体"/>
      <charset val="134"/>
    </font>
    <font>
      <b/>
      <sz val="12"/>
      <color rgb="FF000100"/>
      <name val="宋体"/>
      <charset val="134"/>
    </font>
    <font>
      <b/>
      <sz val="12"/>
      <color rgb="FFFF0000"/>
      <name val="宋体"/>
      <charset val="134"/>
    </font>
    <font>
      <sz val="10"/>
      <color rgb="FF000100"/>
      <name val="宋体"/>
      <charset val="134"/>
    </font>
    <font>
      <sz val="10"/>
      <name val="����"/>
      <charset val="134"/>
    </font>
    <font>
      <sz val="10"/>
      <color rgb="FF000100"/>
      <name val="����"/>
      <charset val="134"/>
    </font>
    <font>
      <b/>
      <sz val="10"/>
      <name val="����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1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13" applyNumberFormat="0" applyAlignment="0" applyProtection="0">
      <alignment vertical="center"/>
    </xf>
    <xf numFmtId="0" fontId="43" fillId="4" borderId="14" applyNumberFormat="0" applyAlignment="0" applyProtection="0">
      <alignment vertical="center"/>
    </xf>
    <xf numFmtId="0" fontId="44" fillId="4" borderId="13" applyNumberFormat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0" fontId="10" fillId="0" borderId="0" xfId="0" applyNumberFormat="1" applyFont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0" fontId="14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right" vertical="center"/>
    </xf>
    <xf numFmtId="0" fontId="16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left" vertic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right" vertical="center"/>
    </xf>
    <xf numFmtId="0" fontId="19" fillId="0" borderId="0" xfId="0" applyNumberFormat="1" applyFont="1" applyAlignment="1">
      <alignment horizontal="left"/>
    </xf>
    <xf numFmtId="0" fontId="20" fillId="0" borderId="1" xfId="0" applyNumberFormat="1" applyFont="1" applyBorder="1" applyAlignment="1">
      <alignment horizontal="left" vertical="center"/>
    </xf>
    <xf numFmtId="176" fontId="20" fillId="0" borderId="1" xfId="0" applyNumberFormat="1" applyFont="1" applyBorder="1" applyAlignment="1">
      <alignment horizontal="right" vertical="center"/>
    </xf>
    <xf numFmtId="0" fontId="21" fillId="0" borderId="0" xfId="0" applyNumberFormat="1" applyFont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2" fillId="0" borderId="0" xfId="0" applyNumberFormat="1" applyFont="1" applyAlignment="1">
      <alignment horizontal="right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3" fillId="0" borderId="1" xfId="0" applyNumberFormat="1" applyFont="1" applyBorder="1" applyAlignment="1">
      <alignment horizontal="right"/>
    </xf>
    <xf numFmtId="0" fontId="24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176" fontId="25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176" fontId="27" fillId="0" borderId="1" xfId="0" applyNumberFormat="1" applyFont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2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29" fillId="0" borderId="0" xfId="0" applyNumberFormat="1" applyFont="1" applyAlignment="1">
      <alignment horizontal="left"/>
    </xf>
    <xf numFmtId="0" fontId="1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12" fillId="0" borderId="0" xfId="0" applyNumberFormat="1" applyFont="1" applyAlignment="1">
      <alignment horizontal="left" vertical="center"/>
    </xf>
    <xf numFmtId="0" fontId="29" fillId="0" borderId="0" xfId="0" applyNumberFormat="1" applyFont="1" applyAlignment="1">
      <alignment horizontal="left" vertical="center"/>
    </xf>
    <xf numFmtId="0" fontId="17" fillId="0" borderId="1" xfId="0" applyNumberFormat="1" applyFont="1" applyBorder="1" applyAlignment="1">
      <alignment horizontal="center" vertical="center"/>
    </xf>
    <xf numFmtId="0" fontId="24" fillId="0" borderId="0" xfId="0" applyNumberFormat="1" applyFont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7" fontId="29" fillId="0" borderId="1" xfId="0" applyNumberFormat="1" applyFont="1" applyBorder="1" applyAlignment="1">
      <alignment horizontal="right" vertical="center"/>
    </xf>
    <xf numFmtId="7" fontId="3" fillId="0" borderId="1" xfId="0" applyNumberFormat="1" applyFont="1" applyBorder="1" applyAlignment="1">
      <alignment horizontal="right" vertical="center"/>
    </xf>
    <xf numFmtId="0" fontId="2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right" vertical="center" wrapText="1"/>
    </xf>
    <xf numFmtId="0" fontId="30" fillId="0" borderId="0" xfId="0" applyNumberFormat="1" applyFont="1" applyAlignment="1">
      <alignment horizontal="left" vertical="center"/>
    </xf>
    <xf numFmtId="0" fontId="31" fillId="0" borderId="0" xfId="0" applyNumberFormat="1" applyFont="1" applyAlignment="1">
      <alignment horizontal="left" vertical="center"/>
    </xf>
    <xf numFmtId="0" fontId="11" fillId="0" borderId="3" xfId="0" applyNumberFormat="1" applyFont="1" applyBorder="1" applyAlignment="1">
      <alignment horizontal="center" vertical="center" wrapText="1"/>
    </xf>
    <xf numFmtId="176" fontId="32" fillId="0" borderId="1" xfId="0" applyNumberFormat="1" applyFont="1" applyBorder="1" applyAlignment="1">
      <alignment horizontal="right" vertical="center"/>
    </xf>
    <xf numFmtId="0" fontId="31" fillId="0" borderId="1" xfId="0" applyNumberFormat="1" applyFont="1" applyBorder="1" applyAlignment="1">
      <alignment horizontal="left" vertical="center" wrapText="1"/>
    </xf>
    <xf numFmtId="0" fontId="31" fillId="0" borderId="3" xfId="0" applyNumberFormat="1" applyFont="1" applyBorder="1" applyAlignment="1">
      <alignment horizontal="left" vertical="center" wrapText="1"/>
    </xf>
    <xf numFmtId="176" fontId="31" fillId="0" borderId="1" xfId="0" applyNumberFormat="1" applyFont="1" applyBorder="1" applyAlignment="1">
      <alignment horizontal="right" vertical="center"/>
    </xf>
    <xf numFmtId="0" fontId="20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1" fillId="0" borderId="3" xfId="0" applyNumberFormat="1" applyFont="1" applyBorder="1" applyAlignment="1" quotePrefix="1">
      <alignment horizontal="left" vertical="center" wrapText="1"/>
    </xf>
    <xf numFmtId="0" fontId="12" fillId="0" borderId="1" xfId="0" applyNumberFormat="1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B6" sqref="B6"/>
    </sheetView>
  </sheetViews>
  <sheetFormatPr defaultColWidth="9" defaultRowHeight="13.1" outlineLevelCol="3"/>
  <cols>
    <col min="1" max="1" width="49.2857142857143" customWidth="1"/>
    <col min="2" max="2" width="35" customWidth="1"/>
    <col min="3" max="3" width="49.2857142857143" customWidth="1"/>
    <col min="4" max="4" width="35" customWidth="1"/>
    <col min="5" max="5" width="9.57142857142857" customWidth="1"/>
    <col min="6" max="6" width="9.28571428571429" customWidth="1"/>
    <col min="7" max="7" width="9.57142857142857" customWidth="1"/>
    <col min="8" max="26" width="9.28571428571429" customWidth="1"/>
  </cols>
  <sheetData>
    <row r="1" ht="14.25" customHeight="1" spans="1:4">
      <c r="A1" s="3"/>
      <c r="B1" s="3"/>
      <c r="C1" s="3"/>
      <c r="D1" s="63" t="s">
        <v>0</v>
      </c>
    </row>
    <row r="2" ht="27.75" customHeight="1" spans="1:4">
      <c r="A2" s="64" t="s">
        <v>1</v>
      </c>
      <c r="B2" s="64"/>
      <c r="C2" s="64"/>
      <c r="D2" s="64"/>
    </row>
    <row r="3" ht="14.25" customHeight="1" spans="1:4">
      <c r="A3" s="70" t="str">
        <f>"填报单位："&amp;"防城港市气象局"</f>
        <v>填报单位：防城港市气象局</v>
      </c>
      <c r="B3" s="70"/>
      <c r="C3" s="70"/>
      <c r="D3" s="63" t="s">
        <v>2</v>
      </c>
    </row>
    <row r="4" ht="21" customHeight="1" spans="1:4">
      <c r="A4" s="7" t="s">
        <v>3</v>
      </c>
      <c r="B4" s="7"/>
      <c r="C4" s="7" t="s">
        <v>4</v>
      </c>
      <c r="D4" s="7"/>
    </row>
    <row r="5" ht="21" customHeight="1" spans="1:4">
      <c r="A5" s="7" t="s">
        <v>5</v>
      </c>
      <c r="B5" s="7" t="s">
        <v>6</v>
      </c>
      <c r="C5" s="7" t="s">
        <v>5</v>
      </c>
      <c r="D5" s="7" t="s">
        <v>6</v>
      </c>
    </row>
    <row r="6" ht="21" customHeight="1" spans="1:4">
      <c r="A6" s="58" t="s">
        <v>7</v>
      </c>
      <c r="B6" s="69">
        <v>1183.25</v>
      </c>
      <c r="C6" s="58" t="s">
        <v>8</v>
      </c>
      <c r="D6" s="69">
        <v>256.07</v>
      </c>
    </row>
    <row r="7" ht="21" customHeight="1" spans="1:4">
      <c r="A7" s="58" t="s">
        <v>9</v>
      </c>
      <c r="B7" s="69">
        <v>0</v>
      </c>
      <c r="C7" s="58" t="s">
        <v>10</v>
      </c>
      <c r="D7" s="69">
        <v>38.36</v>
      </c>
    </row>
    <row r="8" ht="21" customHeight="1" spans="1:4">
      <c r="A8" s="58" t="s">
        <v>11</v>
      </c>
      <c r="B8" s="69">
        <v>0</v>
      </c>
      <c r="C8" s="58" t="s">
        <v>12</v>
      </c>
      <c r="D8" s="69">
        <v>2060.66</v>
      </c>
    </row>
    <row r="9" ht="21" customHeight="1" spans="1:4">
      <c r="A9" s="58" t="s">
        <v>13</v>
      </c>
      <c r="B9" s="69">
        <v>351.52</v>
      </c>
      <c r="C9" s="58" t="s">
        <v>14</v>
      </c>
      <c r="D9" s="69">
        <v>101.34</v>
      </c>
    </row>
    <row r="10" ht="21" customHeight="1" spans="1:4">
      <c r="A10" s="58" t="s">
        <v>15</v>
      </c>
      <c r="B10" s="69">
        <v>0</v>
      </c>
      <c r="C10" s="58" t="s">
        <v>16</v>
      </c>
      <c r="D10" s="69" t="s">
        <v>16</v>
      </c>
    </row>
    <row r="11" ht="21" customHeight="1" spans="1:4">
      <c r="A11" s="58" t="s">
        <v>17</v>
      </c>
      <c r="B11" s="69">
        <v>12.96</v>
      </c>
      <c r="C11" s="58" t="s">
        <v>16</v>
      </c>
      <c r="D11" s="69" t="s">
        <v>16</v>
      </c>
    </row>
    <row r="12" ht="21" customHeight="1" spans="1:4">
      <c r="A12" s="58" t="s">
        <v>18</v>
      </c>
      <c r="B12" s="69">
        <v>0</v>
      </c>
      <c r="C12" s="58" t="s">
        <v>16</v>
      </c>
      <c r="D12" s="69" t="s">
        <v>16</v>
      </c>
    </row>
    <row r="13" ht="21" customHeight="1" spans="1:4">
      <c r="A13" s="58" t="s">
        <v>19</v>
      </c>
      <c r="B13" s="69">
        <v>0</v>
      </c>
      <c r="C13" s="58" t="s">
        <v>16</v>
      </c>
      <c r="D13" s="69" t="s">
        <v>16</v>
      </c>
    </row>
    <row r="14" ht="21" customHeight="1" spans="1:4">
      <c r="A14" s="58" t="s">
        <v>20</v>
      </c>
      <c r="B14" s="69">
        <v>908.7</v>
      </c>
      <c r="C14" s="58" t="s">
        <v>16</v>
      </c>
      <c r="D14" s="69" t="s">
        <v>16</v>
      </c>
    </row>
    <row r="15" ht="21" customHeight="1" spans="1:4">
      <c r="A15" s="58"/>
      <c r="B15" s="69"/>
      <c r="C15" s="58"/>
      <c r="D15" s="69"/>
    </row>
    <row r="16" ht="21" customHeight="1" spans="1:4">
      <c r="A16" s="7" t="s">
        <v>21</v>
      </c>
      <c r="B16" s="69">
        <v>2456.43</v>
      </c>
      <c r="C16" s="7" t="s">
        <v>22</v>
      </c>
      <c r="D16" s="69">
        <v>2456.43</v>
      </c>
    </row>
    <row r="17" ht="21" customHeight="1" spans="1:4">
      <c r="A17" s="58" t="s">
        <v>23</v>
      </c>
      <c r="B17" s="69">
        <v>0</v>
      </c>
      <c r="C17" s="58" t="s">
        <v>24</v>
      </c>
      <c r="D17" s="69">
        <f>SUM(B19-D16)</f>
        <v>0</v>
      </c>
    </row>
    <row r="18" ht="21" customHeight="1" spans="1:4">
      <c r="A18" s="58" t="s">
        <v>25</v>
      </c>
      <c r="B18" s="69">
        <v>0</v>
      </c>
      <c r="C18" s="58"/>
      <c r="D18" s="69"/>
    </row>
    <row r="19" ht="21" customHeight="1" spans="1:4">
      <c r="A19" s="72" t="s">
        <v>26</v>
      </c>
      <c r="B19" s="68">
        <v>2456.43</v>
      </c>
      <c r="C19" s="72" t="s">
        <v>27</v>
      </c>
      <c r="D19" s="68">
        <v>2456.43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11"/>
  <sheetViews>
    <sheetView workbookViewId="0">
      <selection activeCell="A2" sqref="A2:V2"/>
    </sheetView>
  </sheetViews>
  <sheetFormatPr defaultColWidth="9" defaultRowHeight="13.1"/>
  <cols>
    <col min="1" max="1" width="15.6285714285714" customWidth="1"/>
    <col min="2" max="2" width="9.62857142857143" customWidth="1"/>
    <col min="3" max="3" width="9.42857142857143" customWidth="1"/>
    <col min="4" max="4" width="3.87619047619048" customWidth="1"/>
    <col min="5" max="5" width="7.5047619047619" customWidth="1"/>
    <col min="6" max="6" width="9.24761904761905" customWidth="1"/>
    <col min="7" max="7" width="8.75238095238095" customWidth="1"/>
    <col min="8" max="8" width="5.75238095238095" customWidth="1"/>
    <col min="9" max="9" width="4.5047619047619" customWidth="1"/>
    <col min="10" max="10" width="9.28571428571429" customWidth="1"/>
    <col min="11" max="11" width="10" customWidth="1"/>
    <col min="12" max="12" width="10.3714285714286" customWidth="1"/>
    <col min="13" max="13" width="11.6285714285714" customWidth="1"/>
    <col min="14" max="14" width="7.28571428571429" customWidth="1"/>
    <col min="15" max="15" width="9.12380952380952" customWidth="1"/>
    <col min="16" max="16" width="8.24761904761905" customWidth="1"/>
    <col min="17" max="17" width="4.87619047619048" customWidth="1"/>
    <col min="18" max="19" width="7.12380952380952" customWidth="1"/>
    <col min="20" max="20" width="7.42857142857143" customWidth="1"/>
    <col min="21" max="22" width="8.75238095238095" customWidth="1"/>
    <col min="23" max="103" width="10" customWidth="1"/>
  </cols>
  <sheetData>
    <row r="1" ht="13.5" customHeight="1" spans="1:22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3"/>
      <c r="Q1" s="86"/>
      <c r="R1" s="86"/>
      <c r="S1" s="86"/>
      <c r="T1" s="86"/>
      <c r="U1" s="86"/>
      <c r="V1" s="63" t="s">
        <v>28</v>
      </c>
    </row>
    <row r="2" ht="22.5" customHeight="1" spans="1:103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</row>
    <row r="3" ht="16.5" customHeight="1" spans="1:103">
      <c r="A3" s="70" t="str">
        <f>"填报单位："&amp;"防城港市气象局"</f>
        <v>填报单位：防城港市气象局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3"/>
      <c r="Q3" s="70"/>
      <c r="R3" s="70"/>
      <c r="S3" s="70"/>
      <c r="T3" s="70"/>
      <c r="U3" s="63" t="s">
        <v>2</v>
      </c>
      <c r="V3" s="63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</row>
    <row r="4" ht="29.25" customHeight="1" spans="1:22">
      <c r="A4" s="6" t="s">
        <v>30</v>
      </c>
      <c r="B4" s="6" t="s">
        <v>31</v>
      </c>
      <c r="C4" s="6" t="s">
        <v>32</v>
      </c>
      <c r="D4" s="6" t="s">
        <v>25</v>
      </c>
      <c r="E4" s="6"/>
      <c r="F4" s="6"/>
      <c r="G4" s="6"/>
      <c r="H4" s="6"/>
      <c r="I4" s="6"/>
      <c r="J4" s="6" t="s">
        <v>33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23</v>
      </c>
    </row>
    <row r="5" ht="20.25" customHeight="1" spans="1:22">
      <c r="A5" s="6"/>
      <c r="B5" s="6"/>
      <c r="C5" s="6"/>
      <c r="D5" s="6" t="s">
        <v>34</v>
      </c>
      <c r="E5" s="6" t="s">
        <v>35</v>
      </c>
      <c r="F5" s="6" t="s">
        <v>36</v>
      </c>
      <c r="G5" s="6" t="s">
        <v>37</v>
      </c>
      <c r="H5" s="6" t="s">
        <v>38</v>
      </c>
      <c r="I5" s="6" t="s">
        <v>39</v>
      </c>
      <c r="J5" s="6" t="s">
        <v>34</v>
      </c>
      <c r="K5" s="6" t="s">
        <v>40</v>
      </c>
      <c r="L5" s="6" t="s">
        <v>41</v>
      </c>
      <c r="M5" s="6" t="s">
        <v>42</v>
      </c>
      <c r="N5" s="6" t="s">
        <v>43</v>
      </c>
      <c r="O5" s="6"/>
      <c r="P5" s="6" t="s">
        <v>44</v>
      </c>
      <c r="Q5" s="6" t="s">
        <v>45</v>
      </c>
      <c r="R5" s="6"/>
      <c r="S5" s="6"/>
      <c r="T5" s="6" t="s">
        <v>46</v>
      </c>
      <c r="U5" s="6"/>
      <c r="V5" s="6"/>
    </row>
    <row r="6" ht="54.75" customHeight="1" spans="1:2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47</v>
      </c>
      <c r="O6" s="92" t="s">
        <v>48</v>
      </c>
      <c r="P6" s="6"/>
      <c r="Q6" s="6" t="s">
        <v>34</v>
      </c>
      <c r="R6" s="6" t="s">
        <v>49</v>
      </c>
      <c r="S6" s="6" t="s">
        <v>50</v>
      </c>
      <c r="T6" s="6" t="s">
        <v>47</v>
      </c>
      <c r="U6" s="6" t="s">
        <v>51</v>
      </c>
      <c r="V6" s="6"/>
    </row>
    <row r="7" ht="30" customHeight="1" spans="1:103">
      <c r="A7" s="87" t="s">
        <v>32</v>
      </c>
      <c r="B7" s="87"/>
      <c r="C7" s="88">
        <f>SUM(D7,J7,V7)</f>
        <v>1669.14</v>
      </c>
      <c r="D7" s="88">
        <f>SUM(E7,F7,G7,H7,I7)</f>
        <v>0</v>
      </c>
      <c r="E7" s="88">
        <f>SUM(E8)</f>
        <v>0</v>
      </c>
      <c r="F7" s="88">
        <f>SUM(F8)</f>
        <v>0</v>
      </c>
      <c r="G7" s="88">
        <f>SUM(G8)</f>
        <v>0</v>
      </c>
      <c r="H7" s="88">
        <f>SUM(H8)</f>
        <v>0</v>
      </c>
      <c r="I7" s="88">
        <f>SUM(I8)</f>
        <v>0</v>
      </c>
      <c r="J7" s="88">
        <f>SUM(K7,L7,M7,N7,P7,Q7,T7)</f>
        <v>1669.14</v>
      </c>
      <c r="K7" s="88">
        <f t="shared" ref="K7:P7" si="0">SUM(K8)</f>
        <v>761.37</v>
      </c>
      <c r="L7" s="88">
        <f t="shared" si="0"/>
        <v>0</v>
      </c>
      <c r="M7" s="88">
        <f t="shared" si="0"/>
        <v>0</v>
      </c>
      <c r="N7" s="88">
        <f t="shared" si="0"/>
        <v>282</v>
      </c>
      <c r="O7" s="88">
        <f t="shared" si="0"/>
        <v>0</v>
      </c>
      <c r="P7" s="88">
        <f t="shared" si="0"/>
        <v>0</v>
      </c>
      <c r="Q7" s="88">
        <f>SUM(R7,S7)</f>
        <v>6</v>
      </c>
      <c r="R7" s="88">
        <f>SUM(R8)</f>
        <v>6</v>
      </c>
      <c r="S7" s="88">
        <f>SUM(S8)</f>
        <v>0</v>
      </c>
      <c r="T7" s="88">
        <f>SUM(T8)</f>
        <v>619.77</v>
      </c>
      <c r="U7" s="88">
        <f>SUM(U8)</f>
        <v>0</v>
      </c>
      <c r="V7" s="88">
        <f>SUM(V8)</f>
        <v>0</v>
      </c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</row>
    <row r="8" ht="12.75" customHeight="1" spans="1:103">
      <c r="A8" s="89" t="s">
        <v>52</v>
      </c>
      <c r="B8" s="95" t="s">
        <v>53</v>
      </c>
      <c r="C8" s="91">
        <f>SUM(D8,J8,V8)</f>
        <v>1669.14</v>
      </c>
      <c r="D8" s="91">
        <f>SUM(E8,F8,G8,H8,I8)</f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91">
        <f>SUM(K8,L8,M8,N8,P8,Q8,T8)</f>
        <v>1669.14</v>
      </c>
      <c r="K8" s="91">
        <v>761.37</v>
      </c>
      <c r="L8" s="91">
        <v>0</v>
      </c>
      <c r="M8" s="91">
        <v>0</v>
      </c>
      <c r="N8" s="91">
        <v>282</v>
      </c>
      <c r="O8" s="91">
        <v>0</v>
      </c>
      <c r="P8" s="91">
        <v>0</v>
      </c>
      <c r="Q8" s="91">
        <f>SUM(R8,S8)</f>
        <v>6</v>
      </c>
      <c r="R8" s="91">
        <v>6</v>
      </c>
      <c r="S8" s="91">
        <v>0</v>
      </c>
      <c r="T8" s="91">
        <v>619.77</v>
      </c>
      <c r="U8" s="91">
        <v>0</v>
      </c>
      <c r="V8" s="91">
        <v>0</v>
      </c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</row>
    <row r="9" ht="12.75" customHeight="1" spans="1:103">
      <c r="A9" s="89" t="s">
        <v>54</v>
      </c>
      <c r="B9" s="95" t="s">
        <v>55</v>
      </c>
      <c r="C9" s="91">
        <f>SUM(D9,J9,V9)</f>
        <v>326.02</v>
      </c>
      <c r="D9" s="91">
        <f>SUM(E9,F9,G9,H9,I9)</f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f>SUM(K9,L9,M9,N9,P9,Q9,T9)</f>
        <v>326.02</v>
      </c>
      <c r="K9" s="91">
        <v>164.43</v>
      </c>
      <c r="L9" s="91">
        <v>0</v>
      </c>
      <c r="M9" s="91">
        <v>0</v>
      </c>
      <c r="N9" s="91">
        <v>12.89</v>
      </c>
      <c r="O9" s="91">
        <v>0</v>
      </c>
      <c r="P9" s="91">
        <v>0</v>
      </c>
      <c r="Q9" s="91">
        <f>SUM(R9,S9)</f>
        <v>4.7</v>
      </c>
      <c r="R9" s="91">
        <v>4.7</v>
      </c>
      <c r="S9" s="91">
        <v>0</v>
      </c>
      <c r="T9" s="91">
        <v>144</v>
      </c>
      <c r="U9" s="91">
        <v>0</v>
      </c>
      <c r="V9" s="91">
        <v>0</v>
      </c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</row>
    <row r="10" ht="12.75" customHeight="1" spans="1:103">
      <c r="A10" s="89" t="s">
        <v>56</v>
      </c>
      <c r="B10" s="95" t="s">
        <v>57</v>
      </c>
      <c r="C10" s="91">
        <f>SUM(D10,J10,V10)</f>
        <v>265.66</v>
      </c>
      <c r="D10" s="91">
        <f>SUM(E10,F10,G10,H10,I10)</f>
        <v>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f>SUM(K10,L10,M10,N10,P10,Q10,T10)</f>
        <v>265.66</v>
      </c>
      <c r="K10" s="91">
        <v>139.43</v>
      </c>
      <c r="L10" s="91">
        <v>0</v>
      </c>
      <c r="M10" s="91">
        <v>0</v>
      </c>
      <c r="N10" s="91">
        <v>32.63</v>
      </c>
      <c r="O10" s="91">
        <v>0</v>
      </c>
      <c r="P10" s="91">
        <v>0</v>
      </c>
      <c r="Q10" s="91">
        <f>SUM(R10,S10)</f>
        <v>0.3</v>
      </c>
      <c r="R10" s="91">
        <v>0.3</v>
      </c>
      <c r="S10" s="91">
        <v>0</v>
      </c>
      <c r="T10" s="91">
        <v>93.3</v>
      </c>
      <c r="U10" s="91">
        <v>0</v>
      </c>
      <c r="V10" s="91">
        <v>0</v>
      </c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</row>
    <row r="11" ht="12.75" customHeight="1" spans="1:103">
      <c r="A11" s="89" t="s">
        <v>58</v>
      </c>
      <c r="B11" s="95" t="s">
        <v>59</v>
      </c>
      <c r="C11" s="91">
        <f>SUM(D11,J11,V11)</f>
        <v>195.61</v>
      </c>
      <c r="D11" s="91">
        <f>SUM(E11,F11,G11,H11,I11)</f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f>SUM(K11,L11,M11,N11,P11,Q11,T11)</f>
        <v>195.61</v>
      </c>
      <c r="K11" s="91">
        <v>118.02</v>
      </c>
      <c r="L11" s="91">
        <v>0</v>
      </c>
      <c r="M11" s="91">
        <v>0</v>
      </c>
      <c r="N11" s="91">
        <v>24</v>
      </c>
      <c r="O11" s="91">
        <v>0</v>
      </c>
      <c r="P11" s="91">
        <v>0</v>
      </c>
      <c r="Q11" s="91">
        <f>SUM(R11,S11)</f>
        <v>1.96</v>
      </c>
      <c r="R11" s="91">
        <v>1.96</v>
      </c>
      <c r="S11" s="91">
        <v>0</v>
      </c>
      <c r="T11" s="91">
        <v>51.63</v>
      </c>
      <c r="U11" s="91">
        <v>0</v>
      </c>
      <c r="V11" s="91">
        <v>0</v>
      </c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</row>
  </sheetData>
  <mergeCells count="24">
    <mergeCell ref="A2:V2"/>
    <mergeCell ref="A3:I3"/>
    <mergeCell ref="U3:V3"/>
    <mergeCell ref="D4:I4"/>
    <mergeCell ref="J4:U4"/>
    <mergeCell ref="N5:O5"/>
    <mergeCell ref="Q5:S5"/>
    <mergeCell ref="T5:U5"/>
    <mergeCell ref="A7:B7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P5:P6"/>
    <mergeCell ref="V4:V6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G28" sqref="G28"/>
    </sheetView>
  </sheetViews>
  <sheetFormatPr defaultColWidth="9" defaultRowHeight="13.1" outlineLevelCol="7"/>
  <cols>
    <col min="1" max="1" width="22.8761904761905" customWidth="1"/>
    <col min="2" max="2" width="9.62857142857143" customWidth="1"/>
    <col min="3" max="3" width="9.12380952380952" customWidth="1"/>
    <col min="4" max="4" width="9.87619047619048" customWidth="1"/>
    <col min="5" max="5" width="8.37142857142857" customWidth="1"/>
    <col min="6" max="6" width="10.3714285714286" customWidth="1"/>
    <col min="7" max="7" width="13.6285714285714" customWidth="1"/>
    <col min="8" max="8" width="16.3714285714286" customWidth="1"/>
    <col min="9" max="9" width="9.28571428571429" customWidth="1"/>
    <col min="10" max="10" width="9.57142857142857" customWidth="1"/>
    <col min="11" max="26" width="9.28571428571429" customWidth="1"/>
  </cols>
  <sheetData>
    <row r="1" ht="14.25" customHeight="1" spans="1:8">
      <c r="A1" s="71"/>
      <c r="B1" s="71"/>
      <c r="C1" s="71"/>
      <c r="D1" s="71"/>
      <c r="E1" s="71"/>
      <c r="F1" s="71"/>
      <c r="G1" s="71"/>
      <c r="H1" s="63" t="s">
        <v>60</v>
      </c>
    </row>
    <row r="2" ht="20.25" customHeight="1" spans="1:8">
      <c r="A2" s="64" t="s">
        <v>61</v>
      </c>
      <c r="B2" s="64"/>
      <c r="C2" s="64"/>
      <c r="D2" s="64"/>
      <c r="E2" s="64"/>
      <c r="F2" s="64"/>
      <c r="G2" s="64"/>
      <c r="H2" s="64"/>
    </row>
    <row r="3" ht="13.5" customHeight="1" spans="1:8">
      <c r="A3" s="70" t="str">
        <f>"填报单位："&amp;"防城港市气象局"</f>
        <v>填报单位：防城港市气象局</v>
      </c>
      <c r="B3" s="70"/>
      <c r="H3" s="63" t="s">
        <v>2</v>
      </c>
    </row>
    <row r="4" ht="36" customHeight="1" spans="1:8">
      <c r="A4" s="77" t="s">
        <v>30</v>
      </c>
      <c r="B4" s="7" t="s">
        <v>31</v>
      </c>
      <c r="C4" s="7" t="s">
        <v>62</v>
      </c>
      <c r="D4" s="6" t="s">
        <v>63</v>
      </c>
      <c r="E4" s="6" t="s">
        <v>64</v>
      </c>
      <c r="F4" s="6" t="s">
        <v>65</v>
      </c>
      <c r="G4" s="6" t="s">
        <v>66</v>
      </c>
      <c r="H4" s="41" t="s">
        <v>67</v>
      </c>
    </row>
    <row r="5" ht="22.5" customHeight="1" spans="1:8">
      <c r="A5" s="72" t="s">
        <v>32</v>
      </c>
      <c r="B5" s="78"/>
      <c r="C5" s="79">
        <f>SUM(C6:C52)</f>
        <v>2456.43</v>
      </c>
      <c r="D5" s="79">
        <f>SUM(D6:D52)</f>
        <v>2009.87</v>
      </c>
      <c r="E5" s="79">
        <f>SUM(E6:E52)</f>
        <v>446.56</v>
      </c>
      <c r="F5" s="79">
        <f>SUM(F6)</f>
        <v>0</v>
      </c>
      <c r="G5" s="79">
        <f>SUM(G6)</f>
        <v>0</v>
      </c>
      <c r="H5" s="79">
        <f>SUM(H6)</f>
        <v>0</v>
      </c>
    </row>
    <row r="6" ht="12.75" customHeight="1" spans="1:8">
      <c r="A6" s="80" t="s">
        <v>68</v>
      </c>
      <c r="B6" s="96" t="s">
        <v>53</v>
      </c>
      <c r="C6" s="82">
        <f t="shared" ref="C5:C52" si="0">SUM(D6,E6,F6,G6,H6)</f>
        <v>53.72</v>
      </c>
      <c r="D6" s="82">
        <v>53.72</v>
      </c>
      <c r="E6" s="82">
        <v>0</v>
      </c>
      <c r="F6" s="82">
        <v>0</v>
      </c>
      <c r="G6" s="82">
        <v>0</v>
      </c>
      <c r="H6" s="82">
        <v>0</v>
      </c>
    </row>
    <row r="7" ht="12.75" customHeight="1" spans="1:8">
      <c r="A7" s="80" t="s">
        <v>68</v>
      </c>
      <c r="B7" s="96" t="s">
        <v>53</v>
      </c>
      <c r="C7" s="82">
        <f t="shared" si="0"/>
        <v>84.65</v>
      </c>
      <c r="D7" s="82">
        <v>84.65</v>
      </c>
      <c r="E7" s="82">
        <v>0</v>
      </c>
      <c r="F7" s="82">
        <v>0</v>
      </c>
      <c r="G7" s="82">
        <v>0</v>
      </c>
      <c r="H7" s="82">
        <v>0</v>
      </c>
    </row>
    <row r="8" ht="12.75" customHeight="1" spans="1:8">
      <c r="A8" s="80" t="s">
        <v>68</v>
      </c>
      <c r="B8" s="96" t="s">
        <v>53</v>
      </c>
      <c r="C8" s="82">
        <f t="shared" si="0"/>
        <v>45.8</v>
      </c>
      <c r="D8" s="82">
        <v>45.8</v>
      </c>
      <c r="E8" s="82">
        <v>0</v>
      </c>
      <c r="F8" s="82">
        <v>0</v>
      </c>
      <c r="G8" s="82">
        <v>0</v>
      </c>
      <c r="H8" s="82">
        <v>0</v>
      </c>
    </row>
    <row r="9" ht="12.75" customHeight="1" spans="1:8">
      <c r="A9" s="80" t="s">
        <v>68</v>
      </c>
      <c r="B9" s="96" t="s">
        <v>53</v>
      </c>
      <c r="C9" s="82">
        <f t="shared" si="0"/>
        <v>9.73</v>
      </c>
      <c r="D9" s="82">
        <v>9.73</v>
      </c>
      <c r="E9" s="82">
        <v>0</v>
      </c>
      <c r="F9" s="82">
        <v>0</v>
      </c>
      <c r="G9" s="82">
        <v>0</v>
      </c>
      <c r="H9" s="82">
        <v>0</v>
      </c>
    </row>
    <row r="10" ht="12.75" customHeight="1" spans="1:8">
      <c r="A10" s="80" t="s">
        <v>68</v>
      </c>
      <c r="B10" s="96" t="s">
        <v>53</v>
      </c>
      <c r="C10" s="82">
        <f t="shared" si="0"/>
        <v>10</v>
      </c>
      <c r="D10" s="82">
        <v>10</v>
      </c>
      <c r="E10" s="82">
        <v>0</v>
      </c>
      <c r="F10" s="82">
        <v>0</v>
      </c>
      <c r="G10" s="82">
        <v>0</v>
      </c>
      <c r="H10" s="82">
        <v>0</v>
      </c>
    </row>
    <row r="11" ht="12.75" customHeight="1" spans="1:8">
      <c r="A11" s="80" t="s">
        <v>68</v>
      </c>
      <c r="B11" s="96" t="s">
        <v>53</v>
      </c>
      <c r="C11" s="82">
        <f t="shared" si="0"/>
        <v>6.8</v>
      </c>
      <c r="D11" s="82">
        <v>6.8</v>
      </c>
      <c r="E11" s="82">
        <v>0</v>
      </c>
      <c r="F11" s="82">
        <v>0</v>
      </c>
      <c r="G11" s="82">
        <v>0</v>
      </c>
      <c r="H11" s="82">
        <v>0</v>
      </c>
    </row>
    <row r="12" ht="12.75" customHeight="1" spans="1:8">
      <c r="A12" s="80" t="s">
        <v>68</v>
      </c>
      <c r="B12" s="96" t="s">
        <v>53</v>
      </c>
      <c r="C12" s="82">
        <f t="shared" si="0"/>
        <v>304.33</v>
      </c>
      <c r="D12" s="82">
        <v>304.33</v>
      </c>
      <c r="E12" s="82">
        <v>0</v>
      </c>
      <c r="F12" s="82">
        <v>0</v>
      </c>
      <c r="G12" s="82">
        <v>0</v>
      </c>
      <c r="H12" s="82">
        <v>0</v>
      </c>
    </row>
    <row r="13" ht="12.75" customHeight="1" spans="1:8">
      <c r="A13" s="80" t="s">
        <v>68</v>
      </c>
      <c r="B13" s="96" t="s">
        <v>53</v>
      </c>
      <c r="C13" s="82">
        <f t="shared" si="0"/>
        <v>749.98</v>
      </c>
      <c r="D13" s="82">
        <v>749.98</v>
      </c>
      <c r="E13" s="82">
        <v>0</v>
      </c>
      <c r="F13" s="82">
        <v>0</v>
      </c>
      <c r="G13" s="82">
        <v>0</v>
      </c>
      <c r="H13" s="82">
        <v>0</v>
      </c>
    </row>
    <row r="14" ht="12.75" customHeight="1" spans="1:8">
      <c r="A14" s="80" t="s">
        <v>68</v>
      </c>
      <c r="B14" s="96" t="s">
        <v>53</v>
      </c>
      <c r="C14" s="82">
        <f t="shared" si="0"/>
        <v>73.5</v>
      </c>
      <c r="D14" s="82">
        <v>0</v>
      </c>
      <c r="E14" s="82">
        <v>73.5</v>
      </c>
      <c r="F14" s="82">
        <v>0</v>
      </c>
      <c r="G14" s="82">
        <v>0</v>
      </c>
      <c r="H14" s="82">
        <v>0</v>
      </c>
    </row>
    <row r="15" ht="12.75" customHeight="1" spans="1:8">
      <c r="A15" s="80" t="s">
        <v>68</v>
      </c>
      <c r="B15" s="96" t="s">
        <v>53</v>
      </c>
      <c r="C15" s="82">
        <f t="shared" si="0"/>
        <v>6</v>
      </c>
      <c r="D15" s="82">
        <v>0</v>
      </c>
      <c r="E15" s="82">
        <v>6</v>
      </c>
      <c r="F15" s="82">
        <v>0</v>
      </c>
      <c r="G15" s="82">
        <v>0</v>
      </c>
      <c r="H15" s="82">
        <v>0</v>
      </c>
    </row>
    <row r="16" ht="12.75" customHeight="1" spans="1:8">
      <c r="A16" s="80" t="s">
        <v>68</v>
      </c>
      <c r="B16" s="96" t="s">
        <v>53</v>
      </c>
      <c r="C16" s="82">
        <f t="shared" si="0"/>
        <v>5.5</v>
      </c>
      <c r="D16" s="82">
        <v>0</v>
      </c>
      <c r="E16" s="82">
        <v>5.5</v>
      </c>
      <c r="F16" s="82">
        <v>0</v>
      </c>
      <c r="G16" s="82">
        <v>0</v>
      </c>
      <c r="H16" s="82">
        <v>0</v>
      </c>
    </row>
    <row r="17" ht="12.75" customHeight="1" spans="1:8">
      <c r="A17" s="80" t="s">
        <v>68</v>
      </c>
      <c r="B17" s="96" t="s">
        <v>53</v>
      </c>
      <c r="C17" s="82">
        <f t="shared" si="0"/>
        <v>168.49</v>
      </c>
      <c r="D17" s="82">
        <v>0</v>
      </c>
      <c r="E17" s="82">
        <v>168.49</v>
      </c>
      <c r="F17" s="82">
        <v>0</v>
      </c>
      <c r="G17" s="82">
        <v>0</v>
      </c>
      <c r="H17" s="82">
        <v>0</v>
      </c>
    </row>
    <row r="18" ht="12.75" customHeight="1" spans="1:8">
      <c r="A18" s="80" t="s">
        <v>68</v>
      </c>
      <c r="B18" s="96" t="s">
        <v>53</v>
      </c>
      <c r="C18" s="82">
        <f t="shared" si="0"/>
        <v>40</v>
      </c>
      <c r="D18" s="82">
        <v>0</v>
      </c>
      <c r="E18" s="82">
        <v>40</v>
      </c>
      <c r="F18" s="82">
        <v>0</v>
      </c>
      <c r="G18" s="82">
        <v>0</v>
      </c>
      <c r="H18" s="82">
        <v>0</v>
      </c>
    </row>
    <row r="19" ht="12.75" customHeight="1" spans="1:8">
      <c r="A19" s="80" t="s">
        <v>68</v>
      </c>
      <c r="B19" s="96" t="s">
        <v>53</v>
      </c>
      <c r="C19" s="82">
        <f t="shared" si="0"/>
        <v>43.67</v>
      </c>
      <c r="D19" s="82">
        <v>43.67</v>
      </c>
      <c r="E19" s="82">
        <v>0</v>
      </c>
      <c r="F19" s="82">
        <v>0</v>
      </c>
      <c r="G19" s="82">
        <v>0</v>
      </c>
      <c r="H19" s="82">
        <v>0</v>
      </c>
    </row>
    <row r="20" ht="12.75" customHeight="1" spans="1:8">
      <c r="A20" s="80" t="s">
        <v>68</v>
      </c>
      <c r="B20" s="96" t="s">
        <v>53</v>
      </c>
      <c r="C20" s="82">
        <f t="shared" si="0"/>
        <v>66.97</v>
      </c>
      <c r="D20" s="82">
        <v>66.97</v>
      </c>
      <c r="E20" s="82">
        <v>0</v>
      </c>
      <c r="F20" s="82">
        <v>0</v>
      </c>
      <c r="G20" s="82">
        <v>0</v>
      </c>
      <c r="H20" s="82">
        <v>0</v>
      </c>
    </row>
    <row r="21" ht="12.75" customHeight="1" spans="1:8">
      <c r="A21" s="80" t="s">
        <v>69</v>
      </c>
      <c r="B21" s="96" t="s">
        <v>55</v>
      </c>
      <c r="C21" s="82">
        <f t="shared" si="0"/>
        <v>6.38</v>
      </c>
      <c r="D21" s="82">
        <v>6.38</v>
      </c>
      <c r="E21" s="82">
        <v>0</v>
      </c>
      <c r="F21" s="82">
        <v>0</v>
      </c>
      <c r="G21" s="82">
        <v>0</v>
      </c>
      <c r="H21" s="82">
        <v>0</v>
      </c>
    </row>
    <row r="22" ht="12.75" customHeight="1" spans="1:8">
      <c r="A22" s="80" t="s">
        <v>69</v>
      </c>
      <c r="B22" s="96" t="s">
        <v>55</v>
      </c>
      <c r="C22" s="82">
        <f t="shared" si="0"/>
        <v>14.86</v>
      </c>
      <c r="D22" s="82">
        <v>14.86</v>
      </c>
      <c r="E22" s="82">
        <v>0</v>
      </c>
      <c r="F22" s="82">
        <v>0</v>
      </c>
      <c r="G22" s="82">
        <v>0</v>
      </c>
      <c r="H22" s="82">
        <v>0</v>
      </c>
    </row>
    <row r="23" ht="12.75" customHeight="1" spans="1:8">
      <c r="A23" s="80" t="s">
        <v>69</v>
      </c>
      <c r="B23" s="96" t="s">
        <v>55</v>
      </c>
      <c r="C23" s="82">
        <f t="shared" si="0"/>
        <v>9.94</v>
      </c>
      <c r="D23" s="82">
        <v>9.94</v>
      </c>
      <c r="E23" s="82">
        <v>0</v>
      </c>
      <c r="F23" s="82">
        <v>0</v>
      </c>
      <c r="G23" s="82">
        <v>0</v>
      </c>
      <c r="H23" s="82">
        <v>0</v>
      </c>
    </row>
    <row r="24" ht="12.75" customHeight="1" spans="1:8">
      <c r="A24" s="80" t="s">
        <v>69</v>
      </c>
      <c r="B24" s="96" t="s">
        <v>55</v>
      </c>
      <c r="C24" s="82">
        <f t="shared" si="0"/>
        <v>2.25</v>
      </c>
      <c r="D24" s="82">
        <v>2.25</v>
      </c>
      <c r="E24" s="82">
        <v>0</v>
      </c>
      <c r="F24" s="82">
        <v>0</v>
      </c>
      <c r="G24" s="82">
        <v>0</v>
      </c>
      <c r="H24" s="82">
        <v>0</v>
      </c>
    </row>
    <row r="25" ht="12.75" customHeight="1" spans="1:8">
      <c r="A25" s="80" t="s">
        <v>69</v>
      </c>
      <c r="B25" s="96" t="s">
        <v>55</v>
      </c>
      <c r="C25" s="82">
        <f t="shared" si="0"/>
        <v>1.65</v>
      </c>
      <c r="D25" s="82">
        <v>1.65</v>
      </c>
      <c r="E25" s="82">
        <v>0</v>
      </c>
      <c r="F25" s="82">
        <v>0</v>
      </c>
      <c r="G25" s="82">
        <v>0</v>
      </c>
      <c r="H25" s="82">
        <v>0</v>
      </c>
    </row>
    <row r="26" ht="12.75" customHeight="1" spans="1:8">
      <c r="A26" s="80" t="s">
        <v>69</v>
      </c>
      <c r="B26" s="96" t="s">
        <v>55</v>
      </c>
      <c r="C26" s="82">
        <f t="shared" si="0"/>
        <v>62.26</v>
      </c>
      <c r="D26" s="82">
        <v>62.26</v>
      </c>
      <c r="E26" s="82">
        <v>0</v>
      </c>
      <c r="F26" s="82">
        <v>0</v>
      </c>
      <c r="G26" s="82">
        <v>0</v>
      </c>
      <c r="H26" s="82">
        <v>0</v>
      </c>
    </row>
    <row r="27" ht="12.75" customHeight="1" spans="1:8">
      <c r="A27" s="80" t="s">
        <v>69</v>
      </c>
      <c r="B27" s="96" t="s">
        <v>55</v>
      </c>
      <c r="C27" s="82">
        <f t="shared" si="0"/>
        <v>143.93</v>
      </c>
      <c r="D27" s="82">
        <v>143.93</v>
      </c>
      <c r="E27" s="82">
        <v>0</v>
      </c>
      <c r="F27" s="82">
        <v>0</v>
      </c>
      <c r="G27" s="82">
        <v>0</v>
      </c>
      <c r="H27" s="82">
        <v>0</v>
      </c>
    </row>
    <row r="28" ht="12.75" customHeight="1" spans="1:8">
      <c r="A28" s="80" t="s">
        <v>69</v>
      </c>
      <c r="B28" s="96" t="s">
        <v>55</v>
      </c>
      <c r="C28" s="82">
        <f t="shared" si="0"/>
        <v>6.3</v>
      </c>
      <c r="D28" s="82">
        <v>0</v>
      </c>
      <c r="E28" s="82">
        <v>6.3</v>
      </c>
      <c r="F28" s="82">
        <v>0</v>
      </c>
      <c r="G28" s="82">
        <v>0</v>
      </c>
      <c r="H28" s="82">
        <v>0</v>
      </c>
    </row>
    <row r="29" ht="12.75" customHeight="1" spans="1:8">
      <c r="A29" s="80" t="s">
        <v>69</v>
      </c>
      <c r="B29" s="96" t="s">
        <v>55</v>
      </c>
      <c r="C29" s="82">
        <f t="shared" si="0"/>
        <v>53</v>
      </c>
      <c r="D29" s="82">
        <v>0</v>
      </c>
      <c r="E29" s="82">
        <v>53</v>
      </c>
      <c r="F29" s="82">
        <v>0</v>
      </c>
      <c r="G29" s="82">
        <v>0</v>
      </c>
      <c r="H29" s="82">
        <v>0</v>
      </c>
    </row>
    <row r="30" ht="12.75" customHeight="1" spans="1:8">
      <c r="A30" s="80" t="s">
        <v>69</v>
      </c>
      <c r="B30" s="96" t="s">
        <v>55</v>
      </c>
      <c r="C30" s="82">
        <f t="shared" si="0"/>
        <v>11.1</v>
      </c>
      <c r="D30" s="82">
        <v>0</v>
      </c>
      <c r="E30" s="82">
        <v>11.1</v>
      </c>
      <c r="F30" s="82">
        <v>0</v>
      </c>
      <c r="G30" s="82">
        <v>0</v>
      </c>
      <c r="H30" s="82">
        <v>0</v>
      </c>
    </row>
    <row r="31" ht="12.75" customHeight="1" spans="1:8">
      <c r="A31" s="80" t="s">
        <v>69</v>
      </c>
      <c r="B31" s="96" t="s">
        <v>55</v>
      </c>
      <c r="C31" s="82">
        <f t="shared" si="0"/>
        <v>14.35</v>
      </c>
      <c r="D31" s="82">
        <v>14.35</v>
      </c>
      <c r="E31" s="82">
        <v>0</v>
      </c>
      <c r="F31" s="82">
        <v>0</v>
      </c>
      <c r="G31" s="82">
        <v>0</v>
      </c>
      <c r="H31" s="82">
        <v>0</v>
      </c>
    </row>
    <row r="32" ht="12.75" customHeight="1" spans="1:8">
      <c r="A32" s="80" t="s">
        <v>70</v>
      </c>
      <c r="B32" s="96" t="s">
        <v>57</v>
      </c>
      <c r="C32" s="82">
        <f t="shared" si="0"/>
        <v>3.9</v>
      </c>
      <c r="D32" s="82">
        <v>3.9</v>
      </c>
      <c r="E32" s="82">
        <v>0</v>
      </c>
      <c r="F32" s="82">
        <v>0</v>
      </c>
      <c r="G32" s="82">
        <v>0</v>
      </c>
      <c r="H32" s="82">
        <v>0</v>
      </c>
    </row>
    <row r="33" ht="12.75" customHeight="1" spans="1:8">
      <c r="A33" s="80" t="s">
        <v>70</v>
      </c>
      <c r="B33" s="96" t="s">
        <v>57</v>
      </c>
      <c r="C33" s="82">
        <f t="shared" si="0"/>
        <v>13.77</v>
      </c>
      <c r="D33" s="82">
        <v>13.77</v>
      </c>
      <c r="E33" s="82">
        <v>0</v>
      </c>
      <c r="F33" s="82">
        <v>0</v>
      </c>
      <c r="G33" s="82">
        <v>0</v>
      </c>
      <c r="H33" s="82">
        <v>0</v>
      </c>
    </row>
    <row r="34" ht="12.75" customHeight="1" spans="1:8">
      <c r="A34" s="80" t="s">
        <v>70</v>
      </c>
      <c r="B34" s="96" t="s">
        <v>57</v>
      </c>
      <c r="C34" s="82">
        <f t="shared" si="0"/>
        <v>7.92</v>
      </c>
      <c r="D34" s="82">
        <v>7.92</v>
      </c>
      <c r="E34" s="82">
        <v>0</v>
      </c>
      <c r="F34" s="82">
        <v>0</v>
      </c>
      <c r="G34" s="82">
        <v>0</v>
      </c>
      <c r="H34" s="82">
        <v>0</v>
      </c>
    </row>
    <row r="35" ht="12.75" customHeight="1" spans="1:8">
      <c r="A35" s="80" t="s">
        <v>70</v>
      </c>
      <c r="B35" s="96" t="s">
        <v>57</v>
      </c>
      <c r="C35" s="82">
        <f t="shared" si="0"/>
        <v>2.14</v>
      </c>
      <c r="D35" s="82">
        <v>2.14</v>
      </c>
      <c r="E35" s="82">
        <v>0</v>
      </c>
      <c r="F35" s="82">
        <v>0</v>
      </c>
      <c r="G35" s="82">
        <v>0</v>
      </c>
      <c r="H35" s="82">
        <v>0</v>
      </c>
    </row>
    <row r="36" ht="12.75" customHeight="1" spans="1:8">
      <c r="A36" s="80" t="s">
        <v>70</v>
      </c>
      <c r="B36" s="96" t="s">
        <v>57</v>
      </c>
      <c r="C36" s="82">
        <f t="shared" si="0"/>
        <v>1.69</v>
      </c>
      <c r="D36" s="82">
        <v>1.69</v>
      </c>
      <c r="E36" s="82">
        <v>0</v>
      </c>
      <c r="F36" s="82">
        <v>0</v>
      </c>
      <c r="G36" s="82">
        <v>0</v>
      </c>
      <c r="H36" s="82">
        <v>0</v>
      </c>
    </row>
    <row r="37" ht="12.75" customHeight="1" spans="1:8">
      <c r="A37" s="80" t="s">
        <v>70</v>
      </c>
      <c r="B37" s="96" t="s">
        <v>57</v>
      </c>
      <c r="C37" s="82">
        <f t="shared" si="0"/>
        <v>64.38</v>
      </c>
      <c r="D37" s="82">
        <v>64.38</v>
      </c>
      <c r="E37" s="82">
        <v>0</v>
      </c>
      <c r="F37" s="82">
        <v>0</v>
      </c>
      <c r="G37" s="82">
        <v>0</v>
      </c>
      <c r="H37" s="82">
        <v>0</v>
      </c>
    </row>
    <row r="38" ht="12.75" customHeight="1" spans="1:8">
      <c r="A38" s="80" t="s">
        <v>70</v>
      </c>
      <c r="B38" s="96" t="s">
        <v>57</v>
      </c>
      <c r="C38" s="82">
        <f t="shared" si="0"/>
        <v>118.83</v>
      </c>
      <c r="D38" s="82">
        <v>118.83</v>
      </c>
      <c r="E38" s="82">
        <v>0</v>
      </c>
      <c r="F38" s="82">
        <v>0</v>
      </c>
      <c r="G38" s="82">
        <v>0</v>
      </c>
      <c r="H38" s="82">
        <v>0</v>
      </c>
    </row>
    <row r="39" ht="12.75" customHeight="1" spans="1:8">
      <c r="A39" s="80" t="s">
        <v>70</v>
      </c>
      <c r="B39" s="96" t="s">
        <v>57</v>
      </c>
      <c r="C39" s="82">
        <f t="shared" si="0"/>
        <v>4.6</v>
      </c>
      <c r="D39" s="82">
        <v>0</v>
      </c>
      <c r="E39" s="82">
        <v>4.6</v>
      </c>
      <c r="F39" s="82">
        <v>0</v>
      </c>
      <c r="G39" s="82">
        <v>0</v>
      </c>
      <c r="H39" s="82">
        <v>0</v>
      </c>
    </row>
    <row r="40" ht="12.75" customHeight="1" spans="1:8">
      <c r="A40" s="80" t="s">
        <v>70</v>
      </c>
      <c r="B40" s="96" t="s">
        <v>57</v>
      </c>
      <c r="C40" s="82">
        <f t="shared" si="0"/>
        <v>37.14</v>
      </c>
      <c r="D40" s="82">
        <v>0</v>
      </c>
      <c r="E40" s="82">
        <v>37.14</v>
      </c>
      <c r="F40" s="82">
        <v>0</v>
      </c>
      <c r="G40" s="82">
        <v>0</v>
      </c>
      <c r="H40" s="82">
        <v>0</v>
      </c>
    </row>
    <row r="41" ht="12.75" customHeight="1" spans="1:8">
      <c r="A41" s="80" t="s">
        <v>70</v>
      </c>
      <c r="B41" s="96" t="s">
        <v>57</v>
      </c>
      <c r="C41" s="82">
        <f t="shared" si="0"/>
        <v>11.29</v>
      </c>
      <c r="D41" s="82">
        <v>11.29</v>
      </c>
      <c r="E41" s="82">
        <v>0</v>
      </c>
      <c r="F41" s="82">
        <v>0</v>
      </c>
      <c r="G41" s="82">
        <v>0</v>
      </c>
      <c r="H41" s="82">
        <v>0</v>
      </c>
    </row>
    <row r="42" ht="12.75" customHeight="1" spans="1:8">
      <c r="A42" s="80" t="s">
        <v>71</v>
      </c>
      <c r="B42" s="96" t="s">
        <v>59</v>
      </c>
      <c r="C42" s="82">
        <f t="shared" si="0"/>
        <v>3.9</v>
      </c>
      <c r="D42" s="82">
        <v>3.9</v>
      </c>
      <c r="E42" s="82">
        <v>0</v>
      </c>
      <c r="F42" s="82">
        <v>0</v>
      </c>
      <c r="G42" s="82">
        <v>0</v>
      </c>
      <c r="H42" s="82">
        <v>0</v>
      </c>
    </row>
    <row r="43" ht="12.75" customHeight="1" spans="1:8">
      <c r="A43" s="80" t="s">
        <v>71</v>
      </c>
      <c r="B43" s="96" t="s">
        <v>59</v>
      </c>
      <c r="C43" s="82">
        <f t="shared" si="0"/>
        <v>7.4</v>
      </c>
      <c r="D43" s="82">
        <v>7.4</v>
      </c>
      <c r="E43" s="82">
        <v>0</v>
      </c>
      <c r="F43" s="82">
        <v>0</v>
      </c>
      <c r="G43" s="82">
        <v>0</v>
      </c>
      <c r="H43" s="82">
        <v>0</v>
      </c>
    </row>
    <row r="44" ht="12.75" customHeight="1" spans="1:8">
      <c r="A44" s="80" t="s">
        <v>71</v>
      </c>
      <c r="B44" s="96" t="s">
        <v>59</v>
      </c>
      <c r="C44" s="82">
        <f t="shared" si="0"/>
        <v>3.83</v>
      </c>
      <c r="D44" s="82">
        <v>3.83</v>
      </c>
      <c r="E44" s="82">
        <v>0</v>
      </c>
      <c r="F44" s="82">
        <v>0</v>
      </c>
      <c r="G44" s="82">
        <v>0</v>
      </c>
      <c r="H44" s="82">
        <v>0</v>
      </c>
    </row>
    <row r="45" ht="12.75" customHeight="1" spans="1:8">
      <c r="A45" s="80" t="s">
        <v>71</v>
      </c>
      <c r="B45" s="96" t="s">
        <v>59</v>
      </c>
      <c r="C45" s="82">
        <f t="shared" si="0"/>
        <v>2.64</v>
      </c>
      <c r="D45" s="82">
        <v>2.64</v>
      </c>
      <c r="E45" s="82">
        <v>0</v>
      </c>
      <c r="F45" s="82">
        <v>0</v>
      </c>
      <c r="G45" s="82">
        <v>0</v>
      </c>
      <c r="H45" s="82">
        <v>0</v>
      </c>
    </row>
    <row r="46" ht="12.75" customHeight="1" spans="1:8">
      <c r="A46" s="80" t="s">
        <v>71</v>
      </c>
      <c r="B46" s="96" t="s">
        <v>59</v>
      </c>
      <c r="C46" s="82">
        <f t="shared" si="0"/>
        <v>1.46</v>
      </c>
      <c r="D46" s="82">
        <v>1.46</v>
      </c>
      <c r="E46" s="82">
        <v>0</v>
      </c>
      <c r="F46" s="82">
        <v>0</v>
      </c>
      <c r="G46" s="82">
        <v>0</v>
      </c>
      <c r="H46" s="82">
        <v>0</v>
      </c>
    </row>
    <row r="47" ht="12.75" customHeight="1" spans="1:8">
      <c r="A47" s="80" t="s">
        <v>71</v>
      </c>
      <c r="B47" s="96" t="s">
        <v>59</v>
      </c>
      <c r="C47" s="82">
        <f t="shared" si="0"/>
        <v>61.07</v>
      </c>
      <c r="D47" s="82">
        <v>61.07</v>
      </c>
      <c r="E47" s="82">
        <v>0</v>
      </c>
      <c r="F47" s="82">
        <v>0</v>
      </c>
      <c r="G47" s="82">
        <v>0</v>
      </c>
      <c r="H47" s="82">
        <v>0</v>
      </c>
    </row>
    <row r="48" ht="12.75" customHeight="1" spans="1:8">
      <c r="A48" s="80" t="s">
        <v>71</v>
      </c>
      <c r="B48" s="96" t="s">
        <v>59</v>
      </c>
      <c r="C48" s="82">
        <f t="shared" si="0"/>
        <v>65.65</v>
      </c>
      <c r="D48" s="82">
        <v>65.65</v>
      </c>
      <c r="E48" s="82">
        <v>0</v>
      </c>
      <c r="F48" s="82">
        <v>0</v>
      </c>
      <c r="G48" s="82">
        <v>0</v>
      </c>
      <c r="H48" s="82">
        <v>0</v>
      </c>
    </row>
    <row r="49" ht="12.75" customHeight="1" spans="1:8">
      <c r="A49" s="80" t="s">
        <v>71</v>
      </c>
      <c r="B49" s="96" t="s">
        <v>59</v>
      </c>
      <c r="C49" s="82">
        <f t="shared" si="0"/>
        <v>8</v>
      </c>
      <c r="D49" s="82">
        <v>0</v>
      </c>
      <c r="E49" s="82">
        <v>8</v>
      </c>
      <c r="F49" s="82">
        <v>0</v>
      </c>
      <c r="G49" s="82">
        <v>0</v>
      </c>
      <c r="H49" s="82">
        <v>0</v>
      </c>
    </row>
    <row r="50" ht="12.75" customHeight="1" spans="1:8">
      <c r="A50" s="80" t="s">
        <v>71</v>
      </c>
      <c r="B50" s="96" t="s">
        <v>59</v>
      </c>
      <c r="C50" s="82">
        <f t="shared" si="0"/>
        <v>3.69</v>
      </c>
      <c r="D50" s="82">
        <v>0</v>
      </c>
      <c r="E50" s="82">
        <v>3.69</v>
      </c>
      <c r="F50" s="82">
        <v>0</v>
      </c>
      <c r="G50" s="82">
        <v>0</v>
      </c>
      <c r="H50" s="82">
        <v>0</v>
      </c>
    </row>
    <row r="51" ht="12.75" customHeight="1" spans="1:8">
      <c r="A51" s="80" t="s">
        <v>71</v>
      </c>
      <c r="B51" s="96" t="s">
        <v>59</v>
      </c>
      <c r="C51" s="82">
        <f t="shared" si="0"/>
        <v>29.24</v>
      </c>
      <c r="D51" s="82">
        <v>0</v>
      </c>
      <c r="E51" s="82">
        <v>29.24</v>
      </c>
      <c r="F51" s="82">
        <v>0</v>
      </c>
      <c r="G51" s="82">
        <v>0</v>
      </c>
      <c r="H51" s="82">
        <v>0</v>
      </c>
    </row>
    <row r="52" ht="12.75" customHeight="1" spans="1:8">
      <c r="A52" s="80" t="s">
        <v>71</v>
      </c>
      <c r="B52" s="96" t="s">
        <v>59</v>
      </c>
      <c r="C52" s="82">
        <f t="shared" si="0"/>
        <v>8.73</v>
      </c>
      <c r="D52" s="82">
        <v>8.73</v>
      </c>
      <c r="E52" s="82">
        <v>0</v>
      </c>
      <c r="F52" s="82">
        <v>0</v>
      </c>
      <c r="G52" s="82">
        <v>0</v>
      </c>
      <c r="H52" s="82">
        <v>0</v>
      </c>
    </row>
    <row r="53" ht="15.75" customHeight="1" spans="1:8">
      <c r="A53" s="3"/>
      <c r="B53" s="3"/>
      <c r="C53" s="83"/>
      <c r="D53" s="84"/>
      <c r="E53" s="84"/>
      <c r="F53" s="84"/>
      <c r="G53" s="84"/>
      <c r="H53" s="84"/>
    </row>
    <row r="54" ht="15.75" customHeight="1" spans="2:2">
      <c r="B54" s="85"/>
    </row>
    <row r="55" ht="15.75" customHeight="1" spans="2:2">
      <c r="B55" s="85"/>
    </row>
  </sheetData>
  <mergeCells count="2">
    <mergeCell ref="A2:H2"/>
    <mergeCell ref="A3:B3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2" sqref="A2:G2"/>
    </sheetView>
  </sheetViews>
  <sheetFormatPr defaultColWidth="9" defaultRowHeight="13.1" outlineLevelCol="6"/>
  <cols>
    <col min="1" max="1" width="35.1428571428571" customWidth="1"/>
    <col min="2" max="2" width="23.1428571428571" customWidth="1"/>
    <col min="3" max="3" width="38.2857142857143" customWidth="1"/>
    <col min="4" max="7" width="22.5714285714286" customWidth="1"/>
    <col min="8" max="22" width="9.57142857142857" customWidth="1"/>
    <col min="23" max="26" width="9.28571428571429" customWidth="1"/>
  </cols>
  <sheetData>
    <row r="1" ht="11.25" customHeight="1" spans="1:7">
      <c r="A1" s="3"/>
      <c r="B1" s="3"/>
      <c r="C1" s="3"/>
      <c r="D1" s="3"/>
      <c r="E1" s="3"/>
      <c r="F1" s="3"/>
      <c r="G1" s="63" t="s">
        <v>72</v>
      </c>
    </row>
    <row r="2" ht="19.5" customHeight="1" spans="1:7">
      <c r="A2" s="64" t="s">
        <v>73</v>
      </c>
      <c r="B2" s="64"/>
      <c r="C2" s="64"/>
      <c r="D2" s="64"/>
      <c r="E2" s="64"/>
      <c r="F2" s="64"/>
      <c r="G2" s="64"/>
    </row>
    <row r="3" ht="15" customHeight="1" spans="1:7">
      <c r="A3" s="70" t="str">
        <f>"填报单位："&amp;"防城港市气象局"</f>
        <v>填报单位：防城港市气象局</v>
      </c>
      <c r="B3" s="70"/>
      <c r="C3" s="70"/>
      <c r="D3" s="70"/>
      <c r="E3" s="70"/>
      <c r="F3" s="70"/>
      <c r="G3" s="63" t="s">
        <v>2</v>
      </c>
    </row>
    <row r="4" ht="19.5" customHeight="1" spans="1:7">
      <c r="A4" s="7" t="s">
        <v>3</v>
      </c>
      <c r="B4" s="7"/>
      <c r="C4" s="7" t="s">
        <v>74</v>
      </c>
      <c r="D4" s="7"/>
      <c r="E4" s="7"/>
      <c r="F4" s="7"/>
      <c r="G4" s="7"/>
    </row>
    <row r="5" ht="19.5" customHeight="1" spans="1:7">
      <c r="A5" s="7" t="s">
        <v>5</v>
      </c>
      <c r="B5" s="7" t="s">
        <v>6</v>
      </c>
      <c r="C5" s="7" t="s">
        <v>5</v>
      </c>
      <c r="D5" s="7" t="s">
        <v>32</v>
      </c>
      <c r="E5" s="7" t="s">
        <v>75</v>
      </c>
      <c r="F5" s="7" t="s">
        <v>76</v>
      </c>
      <c r="G5" s="7" t="s">
        <v>77</v>
      </c>
    </row>
    <row r="6" ht="16.5" customHeight="1" spans="1:7">
      <c r="A6" s="58" t="s">
        <v>78</v>
      </c>
      <c r="B6" s="69">
        <v>1183.25</v>
      </c>
      <c r="C6" s="58" t="s">
        <v>79</v>
      </c>
      <c r="D6" s="69">
        <v>1183.25</v>
      </c>
      <c r="E6" s="69">
        <v>1183.25</v>
      </c>
      <c r="F6" s="69">
        <v>0</v>
      </c>
      <c r="G6" s="69">
        <v>0</v>
      </c>
    </row>
    <row r="7" ht="16.5" customHeight="1" spans="1:7">
      <c r="A7" s="58" t="s">
        <v>80</v>
      </c>
      <c r="B7" s="69">
        <v>1183.25</v>
      </c>
      <c r="C7" s="58" t="s">
        <v>81</v>
      </c>
      <c r="D7" s="69">
        <v>234.5</v>
      </c>
      <c r="E7" s="69">
        <v>234.5</v>
      </c>
      <c r="F7" s="69">
        <v>0</v>
      </c>
      <c r="G7" s="69">
        <v>0</v>
      </c>
    </row>
    <row r="8" ht="16.5" customHeight="1" spans="1:7">
      <c r="A8" s="58" t="s">
        <v>82</v>
      </c>
      <c r="B8" s="69">
        <v>0</v>
      </c>
      <c r="C8" s="58" t="s">
        <v>83</v>
      </c>
      <c r="D8" s="69">
        <v>28.36</v>
      </c>
      <c r="E8" s="69">
        <v>28.36</v>
      </c>
      <c r="F8" s="69">
        <v>0</v>
      </c>
      <c r="G8" s="69">
        <v>0</v>
      </c>
    </row>
    <row r="9" ht="16.5" customHeight="1" spans="1:7">
      <c r="A9" s="58" t="s">
        <v>84</v>
      </c>
      <c r="B9" s="69">
        <v>0</v>
      </c>
      <c r="C9" s="58" t="s">
        <v>85</v>
      </c>
      <c r="D9" s="69">
        <v>845.07</v>
      </c>
      <c r="E9" s="69">
        <v>845.07</v>
      </c>
      <c r="F9" s="69">
        <v>0</v>
      </c>
      <c r="G9" s="69">
        <v>0</v>
      </c>
    </row>
    <row r="10" ht="16.5" customHeight="1" spans="1:7">
      <c r="A10" s="58" t="s">
        <v>16</v>
      </c>
      <c r="B10" s="69">
        <v>0</v>
      </c>
      <c r="C10" s="58" t="s">
        <v>86</v>
      </c>
      <c r="D10" s="69">
        <v>75.32</v>
      </c>
      <c r="E10" s="69">
        <v>75.32</v>
      </c>
      <c r="F10" s="69">
        <v>0</v>
      </c>
      <c r="G10" s="69">
        <v>0</v>
      </c>
    </row>
    <row r="11" ht="16.5" customHeight="1" spans="1:7">
      <c r="A11" s="58" t="s">
        <v>87</v>
      </c>
      <c r="B11" s="69">
        <v>0</v>
      </c>
      <c r="C11" s="58" t="s">
        <v>16</v>
      </c>
      <c r="D11" s="69" t="s">
        <v>16</v>
      </c>
      <c r="E11" s="69" t="s">
        <v>16</v>
      </c>
      <c r="F11" s="69" t="s">
        <v>16</v>
      </c>
      <c r="G11" s="69" t="s">
        <v>16</v>
      </c>
    </row>
    <row r="12" ht="16.5" customHeight="1" spans="1:7">
      <c r="A12" s="58" t="s">
        <v>80</v>
      </c>
      <c r="B12" s="69">
        <v>0</v>
      </c>
      <c r="C12" s="58" t="s">
        <v>16</v>
      </c>
      <c r="D12" s="69" t="s">
        <v>16</v>
      </c>
      <c r="E12" s="69" t="s">
        <v>16</v>
      </c>
      <c r="F12" s="69" t="s">
        <v>16</v>
      </c>
      <c r="G12" s="69" t="s">
        <v>16</v>
      </c>
    </row>
    <row r="13" ht="16.5" customHeight="1" spans="1:7">
      <c r="A13" s="58" t="s">
        <v>82</v>
      </c>
      <c r="B13" s="69">
        <v>0</v>
      </c>
      <c r="C13" s="58" t="s">
        <v>16</v>
      </c>
      <c r="D13" s="69" t="s">
        <v>16</v>
      </c>
      <c r="E13" s="69" t="s">
        <v>16</v>
      </c>
      <c r="F13" s="69" t="s">
        <v>16</v>
      </c>
      <c r="G13" s="69" t="s">
        <v>16</v>
      </c>
    </row>
    <row r="14" ht="16.5" customHeight="1" spans="1:7">
      <c r="A14" s="58" t="s">
        <v>84</v>
      </c>
      <c r="B14" s="69">
        <v>0</v>
      </c>
      <c r="C14" s="58" t="s">
        <v>16</v>
      </c>
      <c r="D14" s="69" t="s">
        <v>16</v>
      </c>
      <c r="E14" s="69" t="s">
        <v>16</v>
      </c>
      <c r="F14" s="69" t="s">
        <v>16</v>
      </c>
      <c r="G14" s="69" t="s">
        <v>16</v>
      </c>
    </row>
    <row r="15" ht="16.5" customHeight="1" spans="1:7">
      <c r="A15" s="74"/>
      <c r="B15" s="74"/>
      <c r="C15" s="58"/>
      <c r="D15" s="75"/>
      <c r="E15" s="75"/>
      <c r="F15" s="75"/>
      <c r="G15" s="75"/>
    </row>
    <row r="16" ht="16.5" customHeight="1" spans="1:7">
      <c r="A16" s="7"/>
      <c r="B16" s="7"/>
      <c r="C16" s="58" t="s">
        <v>88</v>
      </c>
      <c r="D16" s="69">
        <v>0</v>
      </c>
      <c r="E16" s="76"/>
      <c r="F16" s="76"/>
      <c r="G16" s="76"/>
    </row>
    <row r="17" ht="16.5" customHeight="1" spans="1:7">
      <c r="A17" s="72" t="s">
        <v>89</v>
      </c>
      <c r="B17" s="68">
        <v>1183.25</v>
      </c>
      <c r="C17" s="72" t="s">
        <v>90</v>
      </c>
      <c r="D17" s="68">
        <v>1183.25</v>
      </c>
      <c r="E17" s="68">
        <v>1183.25</v>
      </c>
      <c r="F17" s="68">
        <v>0</v>
      </c>
      <c r="G17" s="68">
        <v>0</v>
      </c>
    </row>
  </sheetData>
  <mergeCells count="4">
    <mergeCell ref="A2:G2"/>
    <mergeCell ref="A3:F3"/>
    <mergeCell ref="A4:B4"/>
    <mergeCell ref="C4:G4"/>
  </mergeCells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topLeftCell="A10" workbookViewId="0">
      <selection activeCell="D15" sqref="D15"/>
    </sheetView>
  </sheetViews>
  <sheetFormatPr defaultColWidth="9" defaultRowHeight="13.1"/>
  <cols>
    <col min="1" max="1" width="17.8571428571429" customWidth="1"/>
    <col min="2" max="2" width="52.1428571428571" customWidth="1"/>
    <col min="3" max="7" width="25" customWidth="1"/>
    <col min="8" max="21" width="9.57142857142857" customWidth="1"/>
    <col min="22" max="26" width="9.28571428571429" customWidth="1"/>
  </cols>
  <sheetData>
    <row r="1" ht="15.75" customHeight="1" spans="1:7">
      <c r="A1" s="3"/>
      <c r="B1" s="3"/>
      <c r="C1" s="3"/>
      <c r="D1" s="3"/>
      <c r="E1" s="3"/>
      <c r="F1" s="3"/>
      <c r="G1" s="63" t="s">
        <v>91</v>
      </c>
    </row>
    <row r="2" ht="29.25" customHeight="1" spans="1:7">
      <c r="A2" s="64" t="s">
        <v>92</v>
      </c>
      <c r="B2" s="64"/>
      <c r="C2" s="64"/>
      <c r="D2" s="64"/>
      <c r="E2" s="64"/>
      <c r="F2" s="64"/>
      <c r="G2" s="64"/>
    </row>
    <row r="3" ht="14.25" customHeight="1" spans="1:7">
      <c r="A3" s="70" t="str">
        <f>"填报单位："&amp;"防城港市气象局"</f>
        <v>填报单位：防城港市气象局</v>
      </c>
      <c r="B3" s="70"/>
      <c r="C3" s="70"/>
      <c r="D3" s="70"/>
      <c r="E3" s="70"/>
      <c r="F3" s="70"/>
      <c r="G3" s="63" t="s">
        <v>2</v>
      </c>
    </row>
    <row r="4" ht="32.25" customHeight="1" spans="1:21">
      <c r="A4" s="7" t="s">
        <v>93</v>
      </c>
      <c r="B4" s="7" t="s">
        <v>94</v>
      </c>
      <c r="C4" s="7" t="s">
        <v>95</v>
      </c>
      <c r="D4" s="7"/>
      <c r="E4" s="7"/>
      <c r="F4" s="7"/>
      <c r="G4" s="7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ht="29.25" customHeight="1" spans="1:21">
      <c r="A5" s="7"/>
      <c r="B5" s="7"/>
      <c r="C5" s="7" t="s">
        <v>32</v>
      </c>
      <c r="D5" s="7" t="s">
        <v>63</v>
      </c>
      <c r="E5" s="7"/>
      <c r="F5" s="7"/>
      <c r="G5" s="7" t="s">
        <v>64</v>
      </c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ht="30.75" customHeight="1" spans="1:21">
      <c r="A6" s="7"/>
      <c r="B6" s="7"/>
      <c r="C6" s="7"/>
      <c r="D6" s="7" t="s">
        <v>34</v>
      </c>
      <c r="E6" s="7" t="s">
        <v>96</v>
      </c>
      <c r="F6" s="7" t="s">
        <v>97</v>
      </c>
      <c r="G6" s="7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ht="20.25" customHeight="1" spans="1:9">
      <c r="A7" s="72" t="s">
        <v>32</v>
      </c>
      <c r="B7" s="72"/>
      <c r="C7" s="68">
        <f t="shared" ref="C7:C69" si="0">SUM(E7,F7,G7)</f>
        <v>1183.25</v>
      </c>
      <c r="D7" s="68">
        <f t="shared" ref="D7:D69" si="1">SUM(E7,F7)</f>
        <v>1080.96</v>
      </c>
      <c r="E7" s="68">
        <f>SUM(E8,E25,E37,E63)</f>
        <v>922.16</v>
      </c>
      <c r="F7" s="68">
        <f>SUM(F8,F25,F37,F63)</f>
        <v>158.8</v>
      </c>
      <c r="G7" s="68">
        <f>SUM(G8,G25,G37,G63)</f>
        <v>102.29</v>
      </c>
      <c r="I7" s="73"/>
    </row>
    <row r="8" ht="20.25" customHeight="1" spans="1:7">
      <c r="A8" s="58" t="s">
        <v>98</v>
      </c>
      <c r="B8" s="56" t="s">
        <v>99</v>
      </c>
      <c r="C8" s="69">
        <f t="shared" si="0"/>
        <v>234.5</v>
      </c>
      <c r="D8" s="69">
        <f t="shared" si="1"/>
        <v>234.5</v>
      </c>
      <c r="E8" s="69">
        <f>SUM(E9)</f>
        <v>230.9</v>
      </c>
      <c r="F8" s="69">
        <f>SUM(F9)</f>
        <v>3.6</v>
      </c>
      <c r="G8" s="69">
        <f>SUM(G9)</f>
        <v>0</v>
      </c>
    </row>
    <row r="9" ht="20.25" customHeight="1" spans="1:7">
      <c r="A9" s="58" t="s">
        <v>100</v>
      </c>
      <c r="B9" s="56" t="s">
        <v>101</v>
      </c>
      <c r="C9" s="69">
        <f t="shared" si="0"/>
        <v>234.5</v>
      </c>
      <c r="D9" s="69">
        <f t="shared" si="1"/>
        <v>234.5</v>
      </c>
      <c r="E9" s="69">
        <f>SUM(E10,E15,E20)</f>
        <v>230.9</v>
      </c>
      <c r="F9" s="69">
        <f>SUM(F10,F15,F20)</f>
        <v>3.6</v>
      </c>
      <c r="G9" s="69">
        <f>SUM(G10,G15,G20)</f>
        <v>0</v>
      </c>
    </row>
    <row r="10" ht="20.25" customHeight="1" spans="1:7">
      <c r="A10" s="58" t="s">
        <v>102</v>
      </c>
      <c r="B10" s="56" t="s">
        <v>103</v>
      </c>
      <c r="C10" s="69">
        <f t="shared" si="0"/>
        <v>52.3</v>
      </c>
      <c r="D10" s="69">
        <f t="shared" si="1"/>
        <v>52.3</v>
      </c>
      <c r="E10" s="69">
        <f>SUM(E11:E14)</f>
        <v>48.7</v>
      </c>
      <c r="F10" s="69">
        <f>SUM(F11:F14)</f>
        <v>3.6</v>
      </c>
      <c r="G10" s="69">
        <f>SUM(G11:G14)</f>
        <v>0</v>
      </c>
    </row>
    <row r="11" ht="12.75" hidden="1" customHeight="1" spans="1:7">
      <c r="A11" s="58" t="s">
        <v>104</v>
      </c>
      <c r="B11" s="56" t="s">
        <v>105</v>
      </c>
      <c r="C11" s="69">
        <f t="shared" si="0"/>
        <v>38.12</v>
      </c>
      <c r="D11" s="69">
        <f t="shared" si="1"/>
        <v>38.12</v>
      </c>
      <c r="E11" s="69">
        <v>36.47</v>
      </c>
      <c r="F11" s="69">
        <v>1.65</v>
      </c>
      <c r="G11" s="69">
        <v>0</v>
      </c>
    </row>
    <row r="12" ht="12.75" hidden="1" customHeight="1" spans="1:7">
      <c r="A12" s="58" t="s">
        <v>104</v>
      </c>
      <c r="B12" s="56" t="s">
        <v>105</v>
      </c>
      <c r="C12" s="69">
        <f t="shared" si="0"/>
        <v>6.38</v>
      </c>
      <c r="D12" s="69">
        <f t="shared" si="1"/>
        <v>6.38</v>
      </c>
      <c r="E12" s="69">
        <v>5.73</v>
      </c>
      <c r="F12" s="69">
        <v>0.65</v>
      </c>
      <c r="G12" s="69">
        <v>0</v>
      </c>
    </row>
    <row r="13" ht="12.75" hidden="1" customHeight="1" spans="1:7">
      <c r="A13" s="58" t="s">
        <v>104</v>
      </c>
      <c r="B13" s="56" t="s">
        <v>105</v>
      </c>
      <c r="C13" s="69">
        <f t="shared" si="0"/>
        <v>3.9</v>
      </c>
      <c r="D13" s="69">
        <f t="shared" si="1"/>
        <v>3.9</v>
      </c>
      <c r="E13" s="69">
        <v>3.25</v>
      </c>
      <c r="F13" s="69">
        <v>0.65</v>
      </c>
      <c r="G13" s="69">
        <v>0</v>
      </c>
    </row>
    <row r="14" ht="12.75" hidden="1" customHeight="1" spans="1:7">
      <c r="A14" s="58" t="s">
        <v>104</v>
      </c>
      <c r="B14" s="56" t="s">
        <v>105</v>
      </c>
      <c r="C14" s="69">
        <f t="shared" si="0"/>
        <v>3.9</v>
      </c>
      <c r="D14" s="69">
        <f t="shared" si="1"/>
        <v>3.9</v>
      </c>
      <c r="E14" s="69">
        <v>3.25</v>
      </c>
      <c r="F14" s="69">
        <v>0.65</v>
      </c>
      <c r="G14" s="69">
        <v>0</v>
      </c>
    </row>
    <row r="15" ht="20.25" customHeight="1" spans="1:7">
      <c r="A15" s="58" t="s">
        <v>106</v>
      </c>
      <c r="B15" s="56" t="s">
        <v>107</v>
      </c>
      <c r="C15" s="69">
        <f t="shared" si="0"/>
        <v>115.68</v>
      </c>
      <c r="D15" s="69">
        <f t="shared" si="1"/>
        <v>115.68</v>
      </c>
      <c r="E15" s="69">
        <f>SUM(E16:E19)</f>
        <v>115.68</v>
      </c>
      <c r="F15" s="69">
        <f>SUM(F16:F19)</f>
        <v>0</v>
      </c>
      <c r="G15" s="69">
        <f>SUM(G16:G19)</f>
        <v>0</v>
      </c>
    </row>
    <row r="16" ht="12.75" hidden="1" customHeight="1" spans="1:7">
      <c r="A16" s="58" t="s">
        <v>108</v>
      </c>
      <c r="B16" s="56" t="s">
        <v>109</v>
      </c>
      <c r="C16" s="69">
        <f t="shared" si="0"/>
        <v>79.65</v>
      </c>
      <c r="D16" s="69">
        <f t="shared" si="1"/>
        <v>79.65</v>
      </c>
      <c r="E16" s="69">
        <v>79.65</v>
      </c>
      <c r="F16" s="69">
        <v>0</v>
      </c>
      <c r="G16" s="69">
        <v>0</v>
      </c>
    </row>
    <row r="17" ht="12.75" hidden="1" customHeight="1" spans="1:7">
      <c r="A17" s="58" t="s">
        <v>108</v>
      </c>
      <c r="B17" s="56" t="s">
        <v>109</v>
      </c>
      <c r="C17" s="69">
        <f t="shared" si="0"/>
        <v>14.86</v>
      </c>
      <c r="D17" s="69">
        <f t="shared" si="1"/>
        <v>14.86</v>
      </c>
      <c r="E17" s="69">
        <v>14.86</v>
      </c>
      <c r="F17" s="69">
        <v>0</v>
      </c>
      <c r="G17" s="69">
        <v>0</v>
      </c>
    </row>
    <row r="18" ht="12.75" hidden="1" customHeight="1" spans="1:7">
      <c r="A18" s="58" t="s">
        <v>108</v>
      </c>
      <c r="B18" s="56" t="s">
        <v>109</v>
      </c>
      <c r="C18" s="69">
        <f t="shared" si="0"/>
        <v>13.77</v>
      </c>
      <c r="D18" s="69">
        <f t="shared" si="1"/>
        <v>13.77</v>
      </c>
      <c r="E18" s="69">
        <v>13.77</v>
      </c>
      <c r="F18" s="69">
        <v>0</v>
      </c>
      <c r="G18" s="69">
        <v>0</v>
      </c>
    </row>
    <row r="19" ht="12.75" hidden="1" customHeight="1" spans="1:7">
      <c r="A19" s="58" t="s">
        <v>108</v>
      </c>
      <c r="B19" s="56" t="s">
        <v>109</v>
      </c>
      <c r="C19" s="69">
        <f t="shared" si="0"/>
        <v>7.4</v>
      </c>
      <c r="D19" s="69">
        <f t="shared" si="1"/>
        <v>7.4</v>
      </c>
      <c r="E19" s="69">
        <v>7.4</v>
      </c>
      <c r="F19" s="69">
        <v>0</v>
      </c>
      <c r="G19" s="69">
        <v>0</v>
      </c>
    </row>
    <row r="20" ht="20.25" customHeight="1" spans="1:7">
      <c r="A20" s="58" t="s">
        <v>110</v>
      </c>
      <c r="B20" s="56" t="s">
        <v>111</v>
      </c>
      <c r="C20" s="69">
        <f t="shared" si="0"/>
        <v>66.52</v>
      </c>
      <c r="D20" s="69">
        <f t="shared" si="1"/>
        <v>66.52</v>
      </c>
      <c r="E20" s="69">
        <f>SUM(E21:E24)</f>
        <v>66.52</v>
      </c>
      <c r="F20" s="69">
        <f>SUM(F21:F24)</f>
        <v>0</v>
      </c>
      <c r="G20" s="69">
        <f>SUM(G21:G24)</f>
        <v>0</v>
      </c>
    </row>
    <row r="21" ht="12.75" hidden="1" customHeight="1" spans="1:7">
      <c r="A21" s="58" t="s">
        <v>112</v>
      </c>
      <c r="B21" s="56" t="s">
        <v>113</v>
      </c>
      <c r="C21" s="69">
        <f t="shared" si="0"/>
        <v>45.8</v>
      </c>
      <c r="D21" s="69">
        <f t="shared" si="1"/>
        <v>45.8</v>
      </c>
      <c r="E21" s="69">
        <v>45.8</v>
      </c>
      <c r="F21" s="69">
        <v>0</v>
      </c>
      <c r="G21" s="69">
        <v>0</v>
      </c>
    </row>
    <row r="22" ht="12.75" hidden="1" customHeight="1" spans="1:7">
      <c r="A22" s="58" t="s">
        <v>112</v>
      </c>
      <c r="B22" s="56" t="s">
        <v>113</v>
      </c>
      <c r="C22" s="69">
        <f t="shared" si="0"/>
        <v>8.97</v>
      </c>
      <c r="D22" s="69">
        <f t="shared" si="1"/>
        <v>8.97</v>
      </c>
      <c r="E22" s="69">
        <v>8.97</v>
      </c>
      <c r="F22" s="69">
        <v>0</v>
      </c>
      <c r="G22" s="69">
        <v>0</v>
      </c>
    </row>
    <row r="23" ht="12.75" hidden="1" customHeight="1" spans="1:7">
      <c r="A23" s="58" t="s">
        <v>112</v>
      </c>
      <c r="B23" s="56" t="s">
        <v>113</v>
      </c>
      <c r="C23" s="69">
        <f t="shared" si="0"/>
        <v>7.92</v>
      </c>
      <c r="D23" s="69">
        <f t="shared" si="1"/>
        <v>7.92</v>
      </c>
      <c r="E23" s="69">
        <v>7.92</v>
      </c>
      <c r="F23" s="69">
        <v>0</v>
      </c>
      <c r="G23" s="69">
        <v>0</v>
      </c>
    </row>
    <row r="24" ht="12.75" hidden="1" customHeight="1" spans="1:7">
      <c r="A24" s="58" t="s">
        <v>112</v>
      </c>
      <c r="B24" s="56" t="s">
        <v>113</v>
      </c>
      <c r="C24" s="69">
        <f t="shared" si="0"/>
        <v>3.83</v>
      </c>
      <c r="D24" s="69">
        <f t="shared" si="1"/>
        <v>3.83</v>
      </c>
      <c r="E24" s="69">
        <v>3.83</v>
      </c>
      <c r="F24" s="69">
        <v>0</v>
      </c>
      <c r="G24" s="69">
        <v>0</v>
      </c>
    </row>
    <row r="25" ht="20.25" customHeight="1" spans="1:7">
      <c r="A25" s="58" t="s">
        <v>114</v>
      </c>
      <c r="B25" s="56" t="s">
        <v>115</v>
      </c>
      <c r="C25" s="69">
        <f t="shared" si="0"/>
        <v>28.36</v>
      </c>
      <c r="D25" s="69">
        <f t="shared" si="1"/>
        <v>28.36</v>
      </c>
      <c r="E25" s="69">
        <f>SUM(E26)</f>
        <v>28.36</v>
      </c>
      <c r="F25" s="69">
        <f>SUM(F26)</f>
        <v>0</v>
      </c>
      <c r="G25" s="69">
        <f>SUM(G26)</f>
        <v>0</v>
      </c>
    </row>
    <row r="26" ht="20.25" customHeight="1" spans="1:7">
      <c r="A26" s="58" t="s">
        <v>116</v>
      </c>
      <c r="B26" s="56" t="s">
        <v>117</v>
      </c>
      <c r="C26" s="69">
        <f t="shared" si="0"/>
        <v>28.36</v>
      </c>
      <c r="D26" s="69">
        <f t="shared" si="1"/>
        <v>28.36</v>
      </c>
      <c r="E26" s="69">
        <f>SUM(E27,E32)</f>
        <v>28.36</v>
      </c>
      <c r="F26" s="69">
        <f>SUM(F27,F32)</f>
        <v>0</v>
      </c>
      <c r="G26" s="69">
        <f>SUM(G27,G32)</f>
        <v>0</v>
      </c>
    </row>
    <row r="27" ht="20.25" customHeight="1" spans="1:7">
      <c r="A27" s="58" t="s">
        <v>118</v>
      </c>
      <c r="B27" s="56" t="s">
        <v>119</v>
      </c>
      <c r="C27" s="69">
        <f t="shared" si="0"/>
        <v>16.76</v>
      </c>
      <c r="D27" s="69">
        <f t="shared" si="1"/>
        <v>16.76</v>
      </c>
      <c r="E27" s="69">
        <f>SUM(E28:E31)</f>
        <v>16.76</v>
      </c>
      <c r="F27" s="69">
        <f>SUM(F28:F31)</f>
        <v>0</v>
      </c>
      <c r="G27" s="69">
        <f>SUM(G28:G31)</f>
        <v>0</v>
      </c>
    </row>
    <row r="28" ht="12.75" hidden="1" customHeight="1" spans="1:7">
      <c r="A28" s="58" t="s">
        <v>120</v>
      </c>
      <c r="B28" s="56" t="s">
        <v>121</v>
      </c>
      <c r="C28" s="69">
        <f t="shared" si="0"/>
        <v>9.73</v>
      </c>
      <c r="D28" s="69">
        <f t="shared" si="1"/>
        <v>9.73</v>
      </c>
      <c r="E28" s="69">
        <v>9.73</v>
      </c>
      <c r="F28" s="69">
        <v>0</v>
      </c>
      <c r="G28" s="69">
        <v>0</v>
      </c>
    </row>
    <row r="29" ht="12.75" hidden="1" customHeight="1" spans="1:7">
      <c r="A29" s="58" t="s">
        <v>120</v>
      </c>
      <c r="B29" s="56" t="s">
        <v>121</v>
      </c>
      <c r="C29" s="69">
        <f t="shared" si="0"/>
        <v>2.25</v>
      </c>
      <c r="D29" s="69">
        <f t="shared" si="1"/>
        <v>2.25</v>
      </c>
      <c r="E29" s="69">
        <v>2.25</v>
      </c>
      <c r="F29" s="69">
        <v>0</v>
      </c>
      <c r="G29" s="69">
        <v>0</v>
      </c>
    </row>
    <row r="30" ht="12.75" hidden="1" customHeight="1" spans="1:7">
      <c r="A30" s="58" t="s">
        <v>120</v>
      </c>
      <c r="B30" s="56" t="s">
        <v>121</v>
      </c>
      <c r="C30" s="69">
        <f t="shared" si="0"/>
        <v>2.14</v>
      </c>
      <c r="D30" s="69">
        <f t="shared" si="1"/>
        <v>2.14</v>
      </c>
      <c r="E30" s="69">
        <v>2.14</v>
      </c>
      <c r="F30" s="69">
        <v>0</v>
      </c>
      <c r="G30" s="69">
        <v>0</v>
      </c>
    </row>
    <row r="31" ht="12.75" hidden="1" customHeight="1" spans="1:7">
      <c r="A31" s="58" t="s">
        <v>120</v>
      </c>
      <c r="B31" s="56" t="s">
        <v>121</v>
      </c>
      <c r="C31" s="69">
        <f t="shared" si="0"/>
        <v>2.64</v>
      </c>
      <c r="D31" s="69">
        <f t="shared" si="1"/>
        <v>2.64</v>
      </c>
      <c r="E31" s="69">
        <v>2.64</v>
      </c>
      <c r="F31" s="69">
        <v>0</v>
      </c>
      <c r="G31" s="69">
        <v>0</v>
      </c>
    </row>
    <row r="32" ht="20.25" customHeight="1" spans="1:7">
      <c r="A32" s="58" t="s">
        <v>122</v>
      </c>
      <c r="B32" s="56" t="s">
        <v>123</v>
      </c>
      <c r="C32" s="69">
        <f t="shared" si="0"/>
        <v>11.6</v>
      </c>
      <c r="D32" s="69">
        <f t="shared" si="1"/>
        <v>11.6</v>
      </c>
      <c r="E32" s="69">
        <f>SUM(E33:E36)</f>
        <v>11.6</v>
      </c>
      <c r="F32" s="69">
        <f>SUM(F33:F36)</f>
        <v>0</v>
      </c>
      <c r="G32" s="69">
        <f>SUM(G33:G36)</f>
        <v>0</v>
      </c>
    </row>
    <row r="33" ht="12.75" hidden="1" customHeight="1" spans="1:7">
      <c r="A33" s="58" t="s">
        <v>124</v>
      </c>
      <c r="B33" s="56" t="s">
        <v>125</v>
      </c>
      <c r="C33" s="69">
        <f t="shared" si="0"/>
        <v>6.8</v>
      </c>
      <c r="D33" s="69">
        <f t="shared" si="1"/>
        <v>6.8</v>
      </c>
      <c r="E33" s="69">
        <v>6.8</v>
      </c>
      <c r="F33" s="69">
        <v>0</v>
      </c>
      <c r="G33" s="69">
        <v>0</v>
      </c>
    </row>
    <row r="34" ht="12.75" hidden="1" customHeight="1" spans="1:7">
      <c r="A34" s="58" t="s">
        <v>124</v>
      </c>
      <c r="B34" s="56" t="s">
        <v>125</v>
      </c>
      <c r="C34" s="69">
        <f t="shared" si="0"/>
        <v>1.65</v>
      </c>
      <c r="D34" s="69">
        <f t="shared" si="1"/>
        <v>1.65</v>
      </c>
      <c r="E34" s="69">
        <v>1.65</v>
      </c>
      <c r="F34" s="69">
        <v>0</v>
      </c>
      <c r="G34" s="69">
        <v>0</v>
      </c>
    </row>
    <row r="35" ht="12.75" hidden="1" customHeight="1" spans="1:7">
      <c r="A35" s="58" t="s">
        <v>124</v>
      </c>
      <c r="B35" s="56" t="s">
        <v>125</v>
      </c>
      <c r="C35" s="69">
        <f t="shared" si="0"/>
        <v>1.69</v>
      </c>
      <c r="D35" s="69">
        <f t="shared" si="1"/>
        <v>1.69</v>
      </c>
      <c r="E35" s="69">
        <v>1.69</v>
      </c>
      <c r="F35" s="69">
        <v>0</v>
      </c>
      <c r="G35" s="69">
        <v>0</v>
      </c>
    </row>
    <row r="36" ht="12.75" hidden="1" customHeight="1" spans="1:7">
      <c r="A36" s="58" t="s">
        <v>124</v>
      </c>
      <c r="B36" s="56" t="s">
        <v>125</v>
      </c>
      <c r="C36" s="69">
        <f t="shared" si="0"/>
        <v>1.46</v>
      </c>
      <c r="D36" s="69">
        <f t="shared" si="1"/>
        <v>1.46</v>
      </c>
      <c r="E36" s="69">
        <v>1.46</v>
      </c>
      <c r="F36" s="69">
        <v>0</v>
      </c>
      <c r="G36" s="69">
        <v>0</v>
      </c>
    </row>
    <row r="37" ht="20.25" customHeight="1" spans="1:7">
      <c r="A37" s="58" t="s">
        <v>126</v>
      </c>
      <c r="B37" s="56" t="s">
        <v>127</v>
      </c>
      <c r="C37" s="69">
        <f t="shared" si="0"/>
        <v>845.07</v>
      </c>
      <c r="D37" s="69">
        <f t="shared" si="1"/>
        <v>742.78</v>
      </c>
      <c r="E37" s="69">
        <f>SUM(E38)</f>
        <v>587.58</v>
      </c>
      <c r="F37" s="69">
        <f>SUM(F38)</f>
        <v>155.2</v>
      </c>
      <c r="G37" s="69">
        <f>SUM(G38)</f>
        <v>102.29</v>
      </c>
    </row>
    <row r="38" ht="20.25" customHeight="1" spans="1:7">
      <c r="A38" s="58" t="s">
        <v>128</v>
      </c>
      <c r="B38" s="56" t="s">
        <v>129</v>
      </c>
      <c r="C38" s="69">
        <f t="shared" si="0"/>
        <v>845.07</v>
      </c>
      <c r="D38" s="69">
        <f t="shared" si="1"/>
        <v>742.78</v>
      </c>
      <c r="E38" s="69">
        <f>SUM(E39,E44,E49,E54,E57,E59,E61)</f>
        <v>587.58</v>
      </c>
      <c r="F38" s="69">
        <f>SUM(F39,F44,F49,F54,F57,F59,F61)</f>
        <v>155.2</v>
      </c>
      <c r="G38" s="69">
        <f>SUM(G39,G44,G49,G54,G57,G59,G61)</f>
        <v>102.29</v>
      </c>
    </row>
    <row r="39" ht="20.25" customHeight="1" spans="1:7">
      <c r="A39" s="58" t="s">
        <v>130</v>
      </c>
      <c r="B39" s="56" t="s">
        <v>131</v>
      </c>
      <c r="C39" s="69">
        <f t="shared" si="0"/>
        <v>318.99</v>
      </c>
      <c r="D39" s="69">
        <f t="shared" si="1"/>
        <v>318.99</v>
      </c>
      <c r="E39" s="69">
        <f>SUM(E40:E43)</f>
        <v>230.99</v>
      </c>
      <c r="F39" s="69">
        <f>SUM(F40:F43)</f>
        <v>88</v>
      </c>
      <c r="G39" s="69">
        <f>SUM(G40:G43)</f>
        <v>0</v>
      </c>
    </row>
    <row r="40" ht="12.75" hidden="1" customHeight="1" spans="1:7">
      <c r="A40" s="58" t="s">
        <v>132</v>
      </c>
      <c r="B40" s="56" t="s">
        <v>133</v>
      </c>
      <c r="C40" s="69">
        <f t="shared" si="0"/>
        <v>173.91</v>
      </c>
      <c r="D40" s="69">
        <f t="shared" si="1"/>
        <v>173.91</v>
      </c>
      <c r="E40" s="69">
        <v>126.31</v>
      </c>
      <c r="F40" s="69">
        <v>47.6</v>
      </c>
      <c r="G40" s="69">
        <v>0</v>
      </c>
    </row>
    <row r="41" ht="12.75" hidden="1" customHeight="1" spans="1:7">
      <c r="A41" s="58" t="s">
        <v>132</v>
      </c>
      <c r="B41" s="56" t="s">
        <v>133</v>
      </c>
      <c r="C41" s="69">
        <f t="shared" si="0"/>
        <v>48.46</v>
      </c>
      <c r="D41" s="69">
        <f t="shared" si="1"/>
        <v>48.46</v>
      </c>
      <c r="E41" s="69">
        <v>35.66</v>
      </c>
      <c r="F41" s="69">
        <v>12.8</v>
      </c>
      <c r="G41" s="69">
        <v>0</v>
      </c>
    </row>
    <row r="42" ht="12.75" hidden="1" customHeight="1" spans="1:7">
      <c r="A42" s="58" t="s">
        <v>132</v>
      </c>
      <c r="B42" s="56" t="s">
        <v>133</v>
      </c>
      <c r="C42" s="69">
        <f t="shared" si="0"/>
        <v>48.78</v>
      </c>
      <c r="D42" s="69">
        <f t="shared" si="1"/>
        <v>48.78</v>
      </c>
      <c r="E42" s="69">
        <v>34.98</v>
      </c>
      <c r="F42" s="69">
        <v>13.8</v>
      </c>
      <c r="G42" s="69">
        <v>0</v>
      </c>
    </row>
    <row r="43" ht="12.75" hidden="1" customHeight="1" spans="1:7">
      <c r="A43" s="58" t="s">
        <v>132</v>
      </c>
      <c r="B43" s="56" t="s">
        <v>133</v>
      </c>
      <c r="C43" s="69">
        <f t="shared" si="0"/>
        <v>47.84</v>
      </c>
      <c r="D43" s="69">
        <f t="shared" si="1"/>
        <v>47.84</v>
      </c>
      <c r="E43" s="69">
        <v>34.04</v>
      </c>
      <c r="F43" s="69">
        <v>13.8</v>
      </c>
      <c r="G43" s="69">
        <v>0</v>
      </c>
    </row>
    <row r="44" ht="20.25" customHeight="1" spans="1:7">
      <c r="A44" s="58" t="s">
        <v>134</v>
      </c>
      <c r="B44" s="56" t="s">
        <v>135</v>
      </c>
      <c r="C44" s="69">
        <f t="shared" si="0"/>
        <v>423.79</v>
      </c>
      <c r="D44" s="69">
        <f t="shared" si="1"/>
        <v>423.79</v>
      </c>
      <c r="E44" s="69">
        <f>SUM(E45:E48)</f>
        <v>356.59</v>
      </c>
      <c r="F44" s="69">
        <f>SUM(F45:F48)</f>
        <v>67.2</v>
      </c>
      <c r="G44" s="69">
        <f>SUM(G45:G48)</f>
        <v>0</v>
      </c>
    </row>
    <row r="45" ht="12.75" hidden="1" customHeight="1" spans="1:7">
      <c r="A45" s="58" t="s">
        <v>136</v>
      </c>
      <c r="B45" s="56" t="s">
        <v>137</v>
      </c>
      <c r="C45" s="69">
        <f t="shared" si="0"/>
        <v>279.69</v>
      </c>
      <c r="D45" s="69">
        <f t="shared" si="1"/>
        <v>279.69</v>
      </c>
      <c r="E45" s="69">
        <v>238.09</v>
      </c>
      <c r="F45" s="69">
        <v>41.6</v>
      </c>
      <c r="G45" s="69">
        <v>0</v>
      </c>
    </row>
    <row r="46" ht="12.75" hidden="1" customHeight="1" spans="1:7">
      <c r="A46" s="58" t="s">
        <v>136</v>
      </c>
      <c r="B46" s="56" t="s">
        <v>137</v>
      </c>
      <c r="C46" s="69">
        <f t="shared" si="0"/>
        <v>64.43</v>
      </c>
      <c r="D46" s="69">
        <f t="shared" si="1"/>
        <v>64.43</v>
      </c>
      <c r="E46" s="69">
        <v>53.23</v>
      </c>
      <c r="F46" s="69">
        <v>11.2</v>
      </c>
      <c r="G46" s="69">
        <v>0</v>
      </c>
    </row>
    <row r="47" ht="12.75" hidden="1" customHeight="1" spans="1:7">
      <c r="A47" s="58" t="s">
        <v>136</v>
      </c>
      <c r="B47" s="56" t="s">
        <v>137</v>
      </c>
      <c r="C47" s="69">
        <f t="shared" si="0"/>
        <v>47.67</v>
      </c>
      <c r="D47" s="69">
        <f t="shared" si="1"/>
        <v>47.67</v>
      </c>
      <c r="E47" s="69">
        <v>39.67</v>
      </c>
      <c r="F47" s="69">
        <v>8</v>
      </c>
      <c r="G47" s="69">
        <v>0</v>
      </c>
    </row>
    <row r="48" ht="12.75" hidden="1" customHeight="1" spans="1:7">
      <c r="A48" s="58" t="s">
        <v>136</v>
      </c>
      <c r="B48" s="56" t="s">
        <v>137</v>
      </c>
      <c r="C48" s="69">
        <f t="shared" si="0"/>
        <v>32</v>
      </c>
      <c r="D48" s="69">
        <f t="shared" si="1"/>
        <v>32</v>
      </c>
      <c r="E48" s="69">
        <v>25.6</v>
      </c>
      <c r="F48" s="69">
        <v>6.4</v>
      </c>
      <c r="G48" s="69">
        <v>0</v>
      </c>
    </row>
    <row r="49" ht="20.25" customHeight="1" spans="1:7">
      <c r="A49" s="58" t="s">
        <v>138</v>
      </c>
      <c r="B49" s="56" t="s">
        <v>139</v>
      </c>
      <c r="C49" s="69">
        <f t="shared" si="0"/>
        <v>81.3</v>
      </c>
      <c r="D49" s="69">
        <f t="shared" si="1"/>
        <v>0</v>
      </c>
      <c r="E49" s="69">
        <f>SUM(E50:E53)</f>
        <v>0</v>
      </c>
      <c r="F49" s="69">
        <f>SUM(F50:F53)</f>
        <v>0</v>
      </c>
      <c r="G49" s="69">
        <f>SUM(G50:G53)</f>
        <v>81.3</v>
      </c>
    </row>
    <row r="50" ht="12.75" hidden="1" customHeight="1" spans="1:7">
      <c r="A50" s="58" t="s">
        <v>140</v>
      </c>
      <c r="B50" s="56" t="s">
        <v>141</v>
      </c>
      <c r="C50" s="69">
        <f t="shared" si="0"/>
        <v>62.5</v>
      </c>
      <c r="D50" s="69">
        <f t="shared" si="1"/>
        <v>0</v>
      </c>
      <c r="E50" s="69">
        <v>0</v>
      </c>
      <c r="F50" s="69">
        <v>0</v>
      </c>
      <c r="G50" s="69">
        <v>62.5</v>
      </c>
    </row>
    <row r="51" ht="12.75" hidden="1" customHeight="1" spans="1:7">
      <c r="A51" s="58" t="s">
        <v>140</v>
      </c>
      <c r="B51" s="56" t="s">
        <v>141</v>
      </c>
      <c r="C51" s="69">
        <f t="shared" si="0"/>
        <v>6.2</v>
      </c>
      <c r="D51" s="69">
        <f t="shared" si="1"/>
        <v>0</v>
      </c>
      <c r="E51" s="69">
        <v>0</v>
      </c>
      <c r="F51" s="69">
        <v>0</v>
      </c>
      <c r="G51" s="69">
        <v>6.2</v>
      </c>
    </row>
    <row r="52" ht="12.75" hidden="1" customHeight="1" spans="1:7">
      <c r="A52" s="58" t="s">
        <v>140</v>
      </c>
      <c r="B52" s="56" t="s">
        <v>141</v>
      </c>
      <c r="C52" s="69">
        <f t="shared" si="0"/>
        <v>4.6</v>
      </c>
      <c r="D52" s="69">
        <f t="shared" si="1"/>
        <v>0</v>
      </c>
      <c r="E52" s="69">
        <v>0</v>
      </c>
      <c r="F52" s="69">
        <v>0</v>
      </c>
      <c r="G52" s="69">
        <v>4.6</v>
      </c>
    </row>
    <row r="53" ht="12.75" hidden="1" customHeight="1" spans="1:7">
      <c r="A53" s="58" t="s">
        <v>140</v>
      </c>
      <c r="B53" s="56" t="s">
        <v>141</v>
      </c>
      <c r="C53" s="69">
        <f t="shared" si="0"/>
        <v>8</v>
      </c>
      <c r="D53" s="69">
        <f t="shared" si="1"/>
        <v>0</v>
      </c>
      <c r="E53" s="69">
        <v>0</v>
      </c>
      <c r="F53" s="69">
        <v>0</v>
      </c>
      <c r="G53" s="69">
        <v>8</v>
      </c>
    </row>
    <row r="54" ht="20.25" customHeight="1" spans="1:7">
      <c r="A54" s="58" t="s">
        <v>142</v>
      </c>
      <c r="B54" s="56" t="s">
        <v>143</v>
      </c>
      <c r="C54" s="69">
        <f t="shared" si="0"/>
        <v>9.69</v>
      </c>
      <c r="D54" s="69">
        <f t="shared" si="1"/>
        <v>0</v>
      </c>
      <c r="E54" s="69">
        <f>SUM(E55:E56)</f>
        <v>0</v>
      </c>
      <c r="F54" s="69">
        <f>SUM(F55:F56)</f>
        <v>0</v>
      </c>
      <c r="G54" s="69">
        <f>SUM(G55:G56)</f>
        <v>9.69</v>
      </c>
    </row>
    <row r="55" ht="12.75" hidden="1" customHeight="1" spans="1:7">
      <c r="A55" s="58" t="s">
        <v>144</v>
      </c>
      <c r="B55" s="56" t="s">
        <v>145</v>
      </c>
      <c r="C55" s="69">
        <f t="shared" si="0"/>
        <v>6</v>
      </c>
      <c r="D55" s="69">
        <f t="shared" si="1"/>
        <v>0</v>
      </c>
      <c r="E55" s="69">
        <v>0</v>
      </c>
      <c r="F55" s="69">
        <v>0</v>
      </c>
      <c r="G55" s="69">
        <v>6</v>
      </c>
    </row>
    <row r="56" ht="12.75" hidden="1" customHeight="1" spans="1:7">
      <c r="A56" s="58" t="s">
        <v>144</v>
      </c>
      <c r="B56" s="56" t="s">
        <v>145</v>
      </c>
      <c r="C56" s="69">
        <f t="shared" si="0"/>
        <v>3.69</v>
      </c>
      <c r="D56" s="69">
        <f t="shared" si="1"/>
        <v>0</v>
      </c>
      <c r="E56" s="69">
        <v>0</v>
      </c>
      <c r="F56" s="69">
        <v>0</v>
      </c>
      <c r="G56" s="69">
        <v>3.69</v>
      </c>
    </row>
    <row r="57" ht="20.25" customHeight="1" spans="1:7">
      <c r="A57" s="58" t="s">
        <v>146</v>
      </c>
      <c r="B57" s="56" t="s">
        <v>147</v>
      </c>
      <c r="C57" s="69">
        <f t="shared" si="0"/>
        <v>5.5</v>
      </c>
      <c r="D57" s="69">
        <f t="shared" si="1"/>
        <v>0</v>
      </c>
      <c r="E57" s="69">
        <f>SUM(E58)</f>
        <v>0</v>
      </c>
      <c r="F57" s="69">
        <f>SUM(F58)</f>
        <v>0</v>
      </c>
      <c r="G57" s="69">
        <f>SUM(G58)</f>
        <v>5.5</v>
      </c>
    </row>
    <row r="58" ht="12.75" hidden="1" customHeight="1" spans="1:7">
      <c r="A58" s="58" t="s">
        <v>148</v>
      </c>
      <c r="B58" s="56" t="s">
        <v>149</v>
      </c>
      <c r="C58" s="69">
        <f t="shared" si="0"/>
        <v>5.5</v>
      </c>
      <c r="D58" s="69">
        <f t="shared" si="1"/>
        <v>0</v>
      </c>
      <c r="E58" s="69">
        <v>0</v>
      </c>
      <c r="F58" s="69">
        <v>0</v>
      </c>
      <c r="G58" s="69">
        <v>5.5</v>
      </c>
    </row>
    <row r="59" ht="20.25" customHeight="1" spans="1:7">
      <c r="A59" s="58" t="s">
        <v>150</v>
      </c>
      <c r="B59" s="56" t="s">
        <v>151</v>
      </c>
      <c r="C59" s="69">
        <f t="shared" si="0"/>
        <v>3.8</v>
      </c>
      <c r="D59" s="69">
        <f t="shared" si="1"/>
        <v>0</v>
      </c>
      <c r="E59" s="69">
        <f>SUM(E60)</f>
        <v>0</v>
      </c>
      <c r="F59" s="69">
        <f>SUM(F60)</f>
        <v>0</v>
      </c>
      <c r="G59" s="69">
        <f>SUM(G60)</f>
        <v>3.8</v>
      </c>
    </row>
    <row r="60" ht="12.75" hidden="1" customHeight="1" spans="1:7">
      <c r="A60" s="58" t="s">
        <v>152</v>
      </c>
      <c r="B60" s="56" t="s">
        <v>153</v>
      </c>
      <c r="C60" s="69">
        <f t="shared" si="0"/>
        <v>3.8</v>
      </c>
      <c r="D60" s="69">
        <f t="shared" si="1"/>
        <v>0</v>
      </c>
      <c r="E60" s="69">
        <v>0</v>
      </c>
      <c r="F60" s="69">
        <v>0</v>
      </c>
      <c r="G60" s="69">
        <v>3.8</v>
      </c>
    </row>
    <row r="61" ht="20.25" customHeight="1" spans="1:7">
      <c r="A61" s="58" t="s">
        <v>154</v>
      </c>
      <c r="B61" s="56" t="s">
        <v>155</v>
      </c>
      <c r="C61" s="69">
        <f t="shared" si="0"/>
        <v>2</v>
      </c>
      <c r="D61" s="69">
        <f t="shared" si="1"/>
        <v>0</v>
      </c>
      <c r="E61" s="69">
        <f>SUM(E62)</f>
        <v>0</v>
      </c>
      <c r="F61" s="69">
        <f>SUM(F62)</f>
        <v>0</v>
      </c>
      <c r="G61" s="69">
        <f>SUM(G62)</f>
        <v>2</v>
      </c>
    </row>
    <row r="62" ht="12.75" hidden="1" customHeight="1" spans="1:7">
      <c r="A62" s="58" t="s">
        <v>156</v>
      </c>
      <c r="B62" s="56" t="s">
        <v>157</v>
      </c>
      <c r="C62" s="69">
        <f t="shared" si="0"/>
        <v>2</v>
      </c>
      <c r="D62" s="69">
        <f t="shared" si="1"/>
        <v>0</v>
      </c>
      <c r="E62" s="69">
        <v>0</v>
      </c>
      <c r="F62" s="69">
        <v>0</v>
      </c>
      <c r="G62" s="69">
        <v>2</v>
      </c>
    </row>
    <row r="63" ht="20.25" customHeight="1" spans="1:7">
      <c r="A63" s="58" t="s">
        <v>158</v>
      </c>
      <c r="B63" s="56" t="s">
        <v>159</v>
      </c>
      <c r="C63" s="69">
        <f t="shared" si="0"/>
        <v>75.32</v>
      </c>
      <c r="D63" s="69">
        <f t="shared" si="1"/>
        <v>75.32</v>
      </c>
      <c r="E63" s="69">
        <f>SUM(E64)</f>
        <v>75.32</v>
      </c>
      <c r="F63" s="69">
        <f>SUM(F64)</f>
        <v>0</v>
      </c>
      <c r="G63" s="69">
        <f>SUM(G64)</f>
        <v>0</v>
      </c>
    </row>
    <row r="64" ht="20.25" customHeight="1" spans="1:7">
      <c r="A64" s="58" t="s">
        <v>160</v>
      </c>
      <c r="B64" s="56" t="s">
        <v>161</v>
      </c>
      <c r="C64" s="69">
        <f t="shared" si="0"/>
        <v>75.32</v>
      </c>
      <c r="D64" s="69">
        <f t="shared" si="1"/>
        <v>75.32</v>
      </c>
      <c r="E64" s="69">
        <f>SUM(E65)</f>
        <v>75.32</v>
      </c>
      <c r="F64" s="69">
        <f>SUM(F65)</f>
        <v>0</v>
      </c>
      <c r="G64" s="69">
        <f>SUM(G65)</f>
        <v>0</v>
      </c>
    </row>
    <row r="65" ht="20.25" customHeight="1" spans="1:7">
      <c r="A65" s="58" t="s">
        <v>162</v>
      </c>
      <c r="B65" s="56" t="s">
        <v>163</v>
      </c>
      <c r="C65" s="69">
        <f t="shared" si="0"/>
        <v>75.32</v>
      </c>
      <c r="D65" s="69">
        <f t="shared" si="1"/>
        <v>75.32</v>
      </c>
      <c r="E65" s="69">
        <f>SUM(E66:E69)</f>
        <v>75.32</v>
      </c>
      <c r="F65" s="69">
        <f>SUM(F66:F69)</f>
        <v>0</v>
      </c>
      <c r="G65" s="69">
        <f>SUM(G66:G69)</f>
        <v>0</v>
      </c>
    </row>
    <row r="66" ht="12.75" hidden="1" customHeight="1" spans="1:7">
      <c r="A66" s="58" t="s">
        <v>164</v>
      </c>
      <c r="B66" s="56" t="s">
        <v>165</v>
      </c>
      <c r="C66" s="69">
        <f t="shared" si="0"/>
        <v>47.87</v>
      </c>
      <c r="D66" s="69">
        <f t="shared" si="1"/>
        <v>47.87</v>
      </c>
      <c r="E66" s="69">
        <v>47.87</v>
      </c>
      <c r="F66" s="69">
        <v>0</v>
      </c>
      <c r="G66" s="69">
        <v>0</v>
      </c>
    </row>
    <row r="67" ht="12.75" hidden="1" customHeight="1" spans="1:7">
      <c r="A67" s="58" t="s">
        <v>164</v>
      </c>
      <c r="B67" s="56" t="s">
        <v>165</v>
      </c>
      <c r="C67" s="69">
        <f t="shared" si="0"/>
        <v>11.23</v>
      </c>
      <c r="D67" s="69">
        <f t="shared" si="1"/>
        <v>11.23</v>
      </c>
      <c r="E67" s="69">
        <v>11.23</v>
      </c>
      <c r="F67" s="69">
        <v>0</v>
      </c>
      <c r="G67" s="69">
        <v>0</v>
      </c>
    </row>
    <row r="68" ht="12.75" hidden="1" customHeight="1" spans="1:7">
      <c r="A68" s="58" t="s">
        <v>164</v>
      </c>
      <c r="B68" s="56" t="s">
        <v>165</v>
      </c>
      <c r="C68" s="69">
        <f t="shared" si="0"/>
        <v>8.96</v>
      </c>
      <c r="D68" s="69">
        <f t="shared" si="1"/>
        <v>8.96</v>
      </c>
      <c r="E68" s="69">
        <v>8.96</v>
      </c>
      <c r="F68" s="69">
        <v>0</v>
      </c>
      <c r="G68" s="69">
        <v>0</v>
      </c>
    </row>
    <row r="69" ht="12.75" hidden="1" customHeight="1" spans="1:7">
      <c r="A69" s="58" t="s">
        <v>164</v>
      </c>
      <c r="B69" s="56" t="s">
        <v>165</v>
      </c>
      <c r="C69" s="69">
        <f t="shared" si="0"/>
        <v>7.26</v>
      </c>
      <c r="D69" s="69">
        <f t="shared" si="1"/>
        <v>7.26</v>
      </c>
      <c r="E69" s="69">
        <v>7.26</v>
      </c>
      <c r="F69" s="69">
        <v>0</v>
      </c>
      <c r="G69" s="69">
        <v>0</v>
      </c>
    </row>
  </sheetData>
  <mergeCells count="9">
    <mergeCell ref="A2:G2"/>
    <mergeCell ref="A3:F3"/>
    <mergeCell ref="C4:G4"/>
    <mergeCell ref="D5:F5"/>
    <mergeCell ref="A7:B7"/>
    <mergeCell ref="A4:A6"/>
    <mergeCell ref="B4:B6"/>
    <mergeCell ref="C5:C6"/>
    <mergeCell ref="G5:G6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6"/>
  <sheetViews>
    <sheetView workbookViewId="0">
      <selection activeCell="A1" sqref="A1"/>
    </sheetView>
  </sheetViews>
  <sheetFormatPr defaultColWidth="9" defaultRowHeight="13.1" outlineLevelCol="5"/>
  <cols>
    <col min="1" max="1" width="27.8571428571429" customWidth="1"/>
    <col min="2" max="2" width="52.1428571428571" customWidth="1"/>
    <col min="3" max="5" width="36.4285714285714" customWidth="1"/>
    <col min="6" max="6" width="10.8571428571429" customWidth="1"/>
    <col min="7" max="26" width="9.28571428571429" customWidth="1"/>
  </cols>
  <sheetData>
    <row r="1" ht="19.5" customHeight="1" spans="1:5">
      <c r="A1" s="4"/>
      <c r="B1" s="62"/>
      <c r="E1" s="63" t="s">
        <v>166</v>
      </c>
    </row>
    <row r="2" ht="29.25" customHeight="1" spans="1:6">
      <c r="A2" s="64" t="s">
        <v>167</v>
      </c>
      <c r="B2" s="64"/>
      <c r="C2" s="64"/>
      <c r="D2" s="64"/>
      <c r="E2" s="64"/>
      <c r="F2" s="65"/>
    </row>
    <row r="3" ht="18" customHeight="1" spans="1:5">
      <c r="A3" s="39" t="str">
        <f>"填报单位："&amp;"防城港市气象局"</f>
        <v>填报单位：防城港市气象局</v>
      </c>
      <c r="B3" s="39"/>
      <c r="C3" s="39"/>
      <c r="D3" s="39"/>
      <c r="E3" s="63" t="s">
        <v>2</v>
      </c>
    </row>
    <row r="4" ht="18" customHeight="1" spans="1:5">
      <c r="A4" s="66" t="s">
        <v>168</v>
      </c>
      <c r="B4" s="66"/>
      <c r="C4" s="67" t="s">
        <v>169</v>
      </c>
      <c r="D4" s="67"/>
      <c r="E4" s="67"/>
    </row>
    <row r="5" ht="18" customHeight="1" spans="1:5">
      <c r="A5" s="66" t="s">
        <v>93</v>
      </c>
      <c r="B5" s="66" t="s">
        <v>94</v>
      </c>
      <c r="C5" s="66" t="s">
        <v>32</v>
      </c>
      <c r="D5" s="66" t="s">
        <v>96</v>
      </c>
      <c r="E5" s="66" t="s">
        <v>97</v>
      </c>
    </row>
    <row r="6" ht="18" customHeight="1" spans="1:5">
      <c r="A6" s="43" t="s">
        <v>62</v>
      </c>
      <c r="B6" s="43"/>
      <c r="C6" s="68">
        <f>SUM(C7,C63,C143,C154)</f>
        <v>1080.96</v>
      </c>
      <c r="D6" s="68">
        <f>SUM(D7,D63,D143,D154)</f>
        <v>922.16</v>
      </c>
      <c r="E6" s="68">
        <f>SUM(E7,E63,E143,E154)</f>
        <v>158.8</v>
      </c>
    </row>
    <row r="7" ht="18" customHeight="1" spans="1:6">
      <c r="A7" s="58" t="s">
        <v>170</v>
      </c>
      <c r="B7" s="56" t="s">
        <v>171</v>
      </c>
      <c r="C7" s="69">
        <f>SUM(C8,C13,C18,C23,C28,C33,C38,C43,C48,C53,C58)</f>
        <v>869.46</v>
      </c>
      <c r="D7" s="69">
        <f>SUM(D8,D13,D18,D23,D28,D33,D38,D43,D48,D53,D58)</f>
        <v>869.46</v>
      </c>
      <c r="E7" s="69">
        <f>SUM(E8,E13,E18,E23,E28,E33,E38,E43,E48,E53,E58)</f>
        <v>0</v>
      </c>
      <c r="F7" s="45"/>
    </row>
    <row r="8" ht="18" customHeight="1" spans="1:5">
      <c r="A8" s="58" t="s">
        <v>172</v>
      </c>
      <c r="B8" s="56" t="s">
        <v>173</v>
      </c>
      <c r="C8" s="69">
        <f>SUM(C9:C12)</f>
        <v>329.03</v>
      </c>
      <c r="D8" s="69">
        <f>SUM(D9:D12)</f>
        <v>329.03</v>
      </c>
      <c r="E8" s="69">
        <f>SUM(E9:E12)</f>
        <v>0</v>
      </c>
    </row>
    <row r="9" ht="12.75" hidden="1" customHeight="1" spans="1:5">
      <c r="A9" s="58"/>
      <c r="B9" s="58"/>
      <c r="C9" s="69">
        <v>213.38</v>
      </c>
      <c r="D9" s="69">
        <v>213.38</v>
      </c>
      <c r="E9" s="69">
        <v>0</v>
      </c>
    </row>
    <row r="10" ht="12.75" hidden="1" customHeight="1" spans="1:5">
      <c r="A10" s="58"/>
      <c r="B10" s="58"/>
      <c r="C10" s="69">
        <v>46.19</v>
      </c>
      <c r="D10" s="69">
        <v>46.19</v>
      </c>
      <c r="E10" s="69">
        <v>0</v>
      </c>
    </row>
    <row r="11" ht="12.75" hidden="1" customHeight="1" spans="1:5">
      <c r="A11" s="58"/>
      <c r="B11" s="58"/>
      <c r="C11" s="69">
        <v>38.15</v>
      </c>
      <c r="D11" s="69">
        <v>38.15</v>
      </c>
      <c r="E11" s="69">
        <v>0</v>
      </c>
    </row>
    <row r="12" ht="12.75" hidden="1" customHeight="1" spans="1:5">
      <c r="A12" s="58"/>
      <c r="B12" s="58"/>
      <c r="C12" s="69">
        <v>31.31</v>
      </c>
      <c r="D12" s="69">
        <v>31.31</v>
      </c>
      <c r="E12" s="69">
        <v>0</v>
      </c>
    </row>
    <row r="13" ht="18" customHeight="1" spans="1:5">
      <c r="A13" s="58" t="s">
        <v>174</v>
      </c>
      <c r="B13" s="56" t="s">
        <v>175</v>
      </c>
      <c r="C13" s="69">
        <f>SUM(C14:C17)</f>
        <v>127.36</v>
      </c>
      <c r="D13" s="69">
        <f>SUM(D14:D17)</f>
        <v>127.36</v>
      </c>
      <c r="E13" s="69">
        <f>SUM(E14:E17)</f>
        <v>0</v>
      </c>
    </row>
    <row r="14" ht="12.75" hidden="1" customHeight="1" spans="1:5">
      <c r="A14" s="58"/>
      <c r="B14" s="58"/>
      <c r="C14" s="69">
        <v>69.26</v>
      </c>
      <c r="D14" s="69">
        <v>69.26</v>
      </c>
      <c r="E14" s="69">
        <v>0</v>
      </c>
    </row>
    <row r="15" ht="12.75" hidden="1" customHeight="1" spans="1:5">
      <c r="A15" s="58"/>
      <c r="B15" s="58"/>
      <c r="C15" s="69">
        <v>18.27</v>
      </c>
      <c r="D15" s="69">
        <v>18.27</v>
      </c>
      <c r="E15" s="69">
        <v>0</v>
      </c>
    </row>
    <row r="16" ht="12.75" hidden="1" customHeight="1" spans="1:5">
      <c r="A16" s="58"/>
      <c r="B16" s="58"/>
      <c r="C16" s="69">
        <v>23.08</v>
      </c>
      <c r="D16" s="69">
        <v>23.08</v>
      </c>
      <c r="E16" s="69">
        <v>0</v>
      </c>
    </row>
    <row r="17" ht="12.75" hidden="1" customHeight="1" spans="1:5">
      <c r="A17" s="58"/>
      <c r="B17" s="58"/>
      <c r="C17" s="69">
        <v>16.75</v>
      </c>
      <c r="D17" s="69">
        <v>16.75</v>
      </c>
      <c r="E17" s="69">
        <v>0</v>
      </c>
    </row>
    <row r="18" ht="18" customHeight="1" spans="1:5">
      <c r="A18" s="58" t="s">
        <v>176</v>
      </c>
      <c r="B18" s="56" t="s">
        <v>177</v>
      </c>
      <c r="C18" s="69">
        <f>SUM(C19:C22)</f>
        <v>19.81</v>
      </c>
      <c r="D18" s="69">
        <f>SUM(D19:D22)</f>
        <v>19.81</v>
      </c>
      <c r="E18" s="69">
        <f>SUM(E19:E22)</f>
        <v>0</v>
      </c>
    </row>
    <row r="19" ht="12.75" hidden="1" customHeight="1" spans="1:5">
      <c r="A19" s="58"/>
      <c r="B19" s="58"/>
      <c r="C19" s="69">
        <v>15</v>
      </c>
      <c r="D19" s="69">
        <v>15</v>
      </c>
      <c r="E19" s="69">
        <v>0</v>
      </c>
    </row>
    <row r="20" ht="12.75" hidden="1" customHeight="1" spans="1:5">
      <c r="A20" s="58"/>
      <c r="B20" s="58"/>
      <c r="C20" s="69">
        <v>1.61</v>
      </c>
      <c r="D20" s="69">
        <v>1.61</v>
      </c>
      <c r="E20" s="69">
        <v>0</v>
      </c>
    </row>
    <row r="21" ht="12.75" hidden="1" customHeight="1" spans="1:5">
      <c r="A21" s="58"/>
      <c r="B21" s="58"/>
      <c r="C21" s="69">
        <v>1.64</v>
      </c>
      <c r="D21" s="69">
        <v>1.64</v>
      </c>
      <c r="E21" s="69">
        <v>0</v>
      </c>
    </row>
    <row r="22" ht="12.75" hidden="1" customHeight="1" spans="1:5">
      <c r="A22" s="58"/>
      <c r="B22" s="58"/>
      <c r="C22" s="69">
        <v>1.56</v>
      </c>
      <c r="D22" s="69">
        <v>1.56</v>
      </c>
      <c r="E22" s="69">
        <v>0</v>
      </c>
    </row>
    <row r="23" ht="18" customHeight="1" spans="1:5">
      <c r="A23" s="58" t="s">
        <v>178</v>
      </c>
      <c r="B23" s="56" t="s">
        <v>179</v>
      </c>
      <c r="C23" s="69">
        <f>SUM(C24:C27)</f>
        <v>41.51</v>
      </c>
      <c r="D23" s="69">
        <f>SUM(D24:D27)</f>
        <v>41.51</v>
      </c>
      <c r="E23" s="69">
        <f>SUM(E24:E27)</f>
        <v>0</v>
      </c>
    </row>
    <row r="24" ht="12.75" hidden="1" customHeight="1" spans="1:5">
      <c r="A24" s="58"/>
      <c r="B24" s="58"/>
      <c r="C24" s="69">
        <v>20</v>
      </c>
      <c r="D24" s="69">
        <v>20</v>
      </c>
      <c r="E24" s="69">
        <v>0</v>
      </c>
    </row>
    <row r="25" ht="12.75" hidden="1" customHeight="1" spans="1:5">
      <c r="A25" s="58"/>
      <c r="B25" s="58"/>
      <c r="C25" s="69">
        <v>11.77</v>
      </c>
      <c r="D25" s="69">
        <v>11.77</v>
      </c>
      <c r="E25" s="69">
        <v>0</v>
      </c>
    </row>
    <row r="26" ht="12.75" hidden="1" customHeight="1" spans="1:5">
      <c r="A26" s="58"/>
      <c r="B26" s="58"/>
      <c r="C26" s="69">
        <v>3.8</v>
      </c>
      <c r="D26" s="69">
        <v>3.8</v>
      </c>
      <c r="E26" s="69">
        <v>0</v>
      </c>
    </row>
    <row r="27" ht="12.75" hidden="1" customHeight="1" spans="1:5">
      <c r="A27" s="58"/>
      <c r="B27" s="58"/>
      <c r="C27" s="69">
        <v>5.94</v>
      </c>
      <c r="D27" s="69">
        <v>5.94</v>
      </c>
      <c r="E27" s="69">
        <v>0</v>
      </c>
    </row>
    <row r="28" ht="18" customHeight="1" spans="1:5">
      <c r="A28" s="58" t="s">
        <v>180</v>
      </c>
      <c r="B28" s="56" t="s">
        <v>181</v>
      </c>
      <c r="C28" s="69">
        <f>SUM(C29:C32)</f>
        <v>115.68</v>
      </c>
      <c r="D28" s="69">
        <f>SUM(D29:D32)</f>
        <v>115.68</v>
      </c>
      <c r="E28" s="69">
        <f>SUM(E29:E32)</f>
        <v>0</v>
      </c>
    </row>
    <row r="29" ht="12.75" hidden="1" customHeight="1" spans="1:5">
      <c r="A29" s="58"/>
      <c r="B29" s="58"/>
      <c r="C29" s="69">
        <v>79.65</v>
      </c>
      <c r="D29" s="69">
        <v>79.65</v>
      </c>
      <c r="E29" s="69">
        <v>0</v>
      </c>
    </row>
    <row r="30" ht="12.75" hidden="1" customHeight="1" spans="1:5">
      <c r="A30" s="58"/>
      <c r="B30" s="58"/>
      <c r="C30" s="69">
        <v>14.86</v>
      </c>
      <c r="D30" s="69">
        <v>14.86</v>
      </c>
      <c r="E30" s="69">
        <v>0</v>
      </c>
    </row>
    <row r="31" ht="12.75" hidden="1" customHeight="1" spans="1:5">
      <c r="A31" s="58"/>
      <c r="B31" s="58"/>
      <c r="C31" s="69">
        <v>13.77</v>
      </c>
      <c r="D31" s="69">
        <v>13.77</v>
      </c>
      <c r="E31" s="69">
        <v>0</v>
      </c>
    </row>
    <row r="32" ht="12.75" hidden="1" customHeight="1" spans="1:5">
      <c r="A32" s="58"/>
      <c r="B32" s="58"/>
      <c r="C32" s="69">
        <v>7.4</v>
      </c>
      <c r="D32" s="69">
        <v>7.4</v>
      </c>
      <c r="E32" s="69">
        <v>0</v>
      </c>
    </row>
    <row r="33" ht="18" customHeight="1" spans="1:5">
      <c r="A33" s="58" t="s">
        <v>182</v>
      </c>
      <c r="B33" s="56" t="s">
        <v>183</v>
      </c>
      <c r="C33" s="69">
        <f>SUM(C34:C37)</f>
        <v>66.52</v>
      </c>
      <c r="D33" s="69">
        <f>SUM(D34:D37)</f>
        <v>66.52</v>
      </c>
      <c r="E33" s="69">
        <f>SUM(E34:E37)</f>
        <v>0</v>
      </c>
    </row>
    <row r="34" ht="12.75" hidden="1" customHeight="1" spans="1:5">
      <c r="A34" s="58"/>
      <c r="B34" s="58"/>
      <c r="C34" s="69">
        <v>45.8</v>
      </c>
      <c r="D34" s="69">
        <v>45.8</v>
      </c>
      <c r="E34" s="69">
        <v>0</v>
      </c>
    </row>
    <row r="35" ht="12.75" hidden="1" customHeight="1" spans="1:5">
      <c r="A35" s="58"/>
      <c r="B35" s="58"/>
      <c r="C35" s="69">
        <v>8.97</v>
      </c>
      <c r="D35" s="69">
        <v>8.97</v>
      </c>
      <c r="E35" s="69">
        <v>0</v>
      </c>
    </row>
    <row r="36" ht="12.75" hidden="1" customHeight="1" spans="1:5">
      <c r="A36" s="58"/>
      <c r="B36" s="58"/>
      <c r="C36" s="69">
        <v>7.92</v>
      </c>
      <c r="D36" s="69">
        <v>7.92</v>
      </c>
      <c r="E36" s="69">
        <v>0</v>
      </c>
    </row>
    <row r="37" ht="12.75" hidden="1" customHeight="1" spans="1:5">
      <c r="A37" s="58"/>
      <c r="B37" s="58"/>
      <c r="C37" s="69">
        <v>3.83</v>
      </c>
      <c r="D37" s="69">
        <v>3.83</v>
      </c>
      <c r="E37" s="69">
        <v>0</v>
      </c>
    </row>
    <row r="38" ht="18" customHeight="1" spans="1:5">
      <c r="A38" s="58" t="s">
        <v>184</v>
      </c>
      <c r="B38" s="56" t="s">
        <v>185</v>
      </c>
      <c r="C38" s="69">
        <f>SUM(C39:C42)</f>
        <v>58.15</v>
      </c>
      <c r="D38" s="69">
        <f>SUM(D39:D42)</f>
        <v>58.15</v>
      </c>
      <c r="E38" s="69">
        <f>SUM(E39:E42)</f>
        <v>0</v>
      </c>
    </row>
    <row r="39" ht="12.75" hidden="1" customHeight="1" spans="1:5">
      <c r="A39" s="58"/>
      <c r="B39" s="58"/>
      <c r="C39" s="69">
        <v>37.38</v>
      </c>
      <c r="D39" s="69">
        <v>37.38</v>
      </c>
      <c r="E39" s="69">
        <v>0</v>
      </c>
    </row>
    <row r="40" ht="12.75" hidden="1" customHeight="1" spans="1:5">
      <c r="A40" s="58"/>
      <c r="B40" s="58"/>
      <c r="C40" s="69">
        <v>9.47</v>
      </c>
      <c r="D40" s="69">
        <v>9.47</v>
      </c>
      <c r="E40" s="69">
        <v>0</v>
      </c>
    </row>
    <row r="41" ht="12.75" hidden="1" customHeight="1" spans="1:5">
      <c r="A41" s="58"/>
      <c r="B41" s="58"/>
      <c r="C41" s="69">
        <v>6.15</v>
      </c>
      <c r="D41" s="69">
        <v>6.15</v>
      </c>
      <c r="E41" s="69">
        <v>0</v>
      </c>
    </row>
    <row r="42" ht="12.75" hidden="1" customHeight="1" spans="1:5">
      <c r="A42" s="58"/>
      <c r="B42" s="58"/>
      <c r="C42" s="69">
        <v>5.15</v>
      </c>
      <c r="D42" s="69">
        <v>5.15</v>
      </c>
      <c r="E42" s="69">
        <v>0</v>
      </c>
    </row>
    <row r="43" ht="18" customHeight="1" spans="1:5">
      <c r="A43" s="58" t="s">
        <v>186</v>
      </c>
      <c r="B43" s="56" t="s">
        <v>187</v>
      </c>
      <c r="C43" s="69">
        <f>SUM(C44:C47)</f>
        <v>11.6</v>
      </c>
      <c r="D43" s="69">
        <f>SUM(D44:D47)</f>
        <v>11.6</v>
      </c>
      <c r="E43" s="69">
        <f>SUM(E44:E47)</f>
        <v>0</v>
      </c>
    </row>
    <row r="44" ht="12.75" hidden="1" customHeight="1" spans="1:5">
      <c r="A44" s="58"/>
      <c r="B44" s="58"/>
      <c r="C44" s="69">
        <v>6.8</v>
      </c>
      <c r="D44" s="69">
        <v>6.8</v>
      </c>
      <c r="E44" s="69">
        <v>0</v>
      </c>
    </row>
    <row r="45" ht="12.75" hidden="1" customHeight="1" spans="1:5">
      <c r="A45" s="58"/>
      <c r="B45" s="58"/>
      <c r="C45" s="69">
        <v>1.65</v>
      </c>
      <c r="D45" s="69">
        <v>1.65</v>
      </c>
      <c r="E45" s="69">
        <v>0</v>
      </c>
    </row>
    <row r="46" ht="12.75" hidden="1" customHeight="1" spans="1:5">
      <c r="A46" s="58"/>
      <c r="B46" s="58"/>
      <c r="C46" s="69">
        <v>1.69</v>
      </c>
      <c r="D46" s="69">
        <v>1.69</v>
      </c>
      <c r="E46" s="69">
        <v>0</v>
      </c>
    </row>
    <row r="47" ht="12.75" hidden="1" customHeight="1" spans="1:5">
      <c r="A47" s="58"/>
      <c r="B47" s="58"/>
      <c r="C47" s="69">
        <v>1.46</v>
      </c>
      <c r="D47" s="69">
        <v>1.46</v>
      </c>
      <c r="E47" s="69">
        <v>0</v>
      </c>
    </row>
    <row r="48" ht="18" customHeight="1" spans="1:5">
      <c r="A48" s="58" t="s">
        <v>188</v>
      </c>
      <c r="B48" s="56" t="s">
        <v>189</v>
      </c>
      <c r="C48" s="69">
        <f>SUM(C49:C52)</f>
        <v>10.94</v>
      </c>
      <c r="D48" s="69">
        <f>SUM(D49:D52)</f>
        <v>10.94</v>
      </c>
      <c r="E48" s="69">
        <f>SUM(E49:E52)</f>
        <v>0</v>
      </c>
    </row>
    <row r="49" ht="12.75" hidden="1" customHeight="1" spans="1:5">
      <c r="A49" s="58"/>
      <c r="B49" s="58"/>
      <c r="C49" s="69">
        <v>9.91</v>
      </c>
      <c r="D49" s="69">
        <v>9.91</v>
      </c>
      <c r="E49" s="69">
        <v>0</v>
      </c>
    </row>
    <row r="50" ht="12.75" hidden="1" customHeight="1" spans="1:5">
      <c r="A50" s="58"/>
      <c r="B50" s="58"/>
      <c r="C50" s="69">
        <v>0.33</v>
      </c>
      <c r="D50" s="69">
        <v>0.33</v>
      </c>
      <c r="E50" s="69">
        <v>0</v>
      </c>
    </row>
    <row r="51" ht="12.75" hidden="1" customHeight="1" spans="1:5">
      <c r="A51" s="58"/>
      <c r="B51" s="58"/>
      <c r="C51" s="69">
        <v>0.35</v>
      </c>
      <c r="D51" s="69">
        <v>0.35</v>
      </c>
      <c r="E51" s="69">
        <v>0</v>
      </c>
    </row>
    <row r="52" ht="12.75" hidden="1" customHeight="1" spans="1:5">
      <c r="A52" s="58"/>
      <c r="B52" s="58"/>
      <c r="C52" s="69">
        <v>0.35</v>
      </c>
      <c r="D52" s="69">
        <v>0.35</v>
      </c>
      <c r="E52" s="69">
        <v>0</v>
      </c>
    </row>
    <row r="53" ht="18" customHeight="1" spans="1:5">
      <c r="A53" s="58" t="s">
        <v>190</v>
      </c>
      <c r="B53" s="56" t="s">
        <v>191</v>
      </c>
      <c r="C53" s="69">
        <f>SUM(C54:C57)</f>
        <v>75.32</v>
      </c>
      <c r="D53" s="69">
        <f>SUM(D54:D57)</f>
        <v>75.32</v>
      </c>
      <c r="E53" s="69">
        <f>SUM(E54:E57)</f>
        <v>0</v>
      </c>
    </row>
    <row r="54" ht="12.75" hidden="1" customHeight="1" spans="1:5">
      <c r="A54" s="58"/>
      <c r="B54" s="58"/>
      <c r="C54" s="69">
        <v>47.87</v>
      </c>
      <c r="D54" s="69">
        <v>47.87</v>
      </c>
      <c r="E54" s="69">
        <v>0</v>
      </c>
    </row>
    <row r="55" ht="12.75" hidden="1" customHeight="1" spans="1:5">
      <c r="A55" s="58"/>
      <c r="B55" s="58"/>
      <c r="C55" s="69">
        <v>11.23</v>
      </c>
      <c r="D55" s="69">
        <v>11.23</v>
      </c>
      <c r="E55" s="69">
        <v>0</v>
      </c>
    </row>
    <row r="56" ht="12.75" hidden="1" customHeight="1" spans="1:5">
      <c r="A56" s="58"/>
      <c r="B56" s="58"/>
      <c r="C56" s="69">
        <v>8.96</v>
      </c>
      <c r="D56" s="69">
        <v>8.96</v>
      </c>
      <c r="E56" s="69">
        <v>0</v>
      </c>
    </row>
    <row r="57" ht="12.75" hidden="1" customHeight="1" spans="1:5">
      <c r="A57" s="58"/>
      <c r="B57" s="58"/>
      <c r="C57" s="69">
        <v>7.26</v>
      </c>
      <c r="D57" s="69">
        <v>7.26</v>
      </c>
      <c r="E57" s="69">
        <v>0</v>
      </c>
    </row>
    <row r="58" ht="18" customHeight="1" spans="1:5">
      <c r="A58" s="58" t="s">
        <v>192</v>
      </c>
      <c r="B58" s="56" t="s">
        <v>193</v>
      </c>
      <c r="C58" s="69">
        <f>SUM(C59:C62)</f>
        <v>13.54</v>
      </c>
      <c r="D58" s="69">
        <f>SUM(D59:D62)</f>
        <v>13.54</v>
      </c>
      <c r="E58" s="69">
        <f>SUM(E59:E62)</f>
        <v>0</v>
      </c>
    </row>
    <row r="59" ht="12.75" hidden="1" customHeight="1" spans="1:5">
      <c r="A59" s="58"/>
      <c r="B59" s="58"/>
      <c r="C59" s="69">
        <v>9.2</v>
      </c>
      <c r="D59" s="69">
        <v>9.2</v>
      </c>
      <c r="E59" s="69">
        <v>0</v>
      </c>
    </row>
    <row r="60" ht="12.75" hidden="1" customHeight="1" spans="1:5">
      <c r="A60" s="58"/>
      <c r="B60" s="58"/>
      <c r="C60" s="69">
        <v>1.5</v>
      </c>
      <c r="D60" s="69">
        <v>1.5</v>
      </c>
      <c r="E60" s="69">
        <v>0</v>
      </c>
    </row>
    <row r="61" ht="12.75" hidden="1" customHeight="1" spans="1:5">
      <c r="A61" s="58"/>
      <c r="B61" s="58"/>
      <c r="C61" s="69">
        <v>1.62</v>
      </c>
      <c r="D61" s="69">
        <v>1.62</v>
      </c>
      <c r="E61" s="69">
        <v>0</v>
      </c>
    </row>
    <row r="62" ht="12.75" hidden="1" customHeight="1" spans="1:5">
      <c r="A62" s="58"/>
      <c r="B62" s="58"/>
      <c r="C62" s="69">
        <v>1.22</v>
      </c>
      <c r="D62" s="69">
        <v>1.22</v>
      </c>
      <c r="E62" s="69">
        <v>0</v>
      </c>
    </row>
    <row r="63" ht="18" customHeight="1" spans="1:6">
      <c r="A63" s="58" t="s">
        <v>194</v>
      </c>
      <c r="B63" s="56" t="s">
        <v>195</v>
      </c>
      <c r="C63" s="69">
        <f>SUM(C64,C69,C71,C75,C80,C85,C90,C92,C97,C102,C104,C109,C114,C118,C123,C128,C133,C138)</f>
        <v>153.08</v>
      </c>
      <c r="D63" s="69">
        <f>SUM(D64,D69,D71,D75,D80,D85,D90,D92,D97,D102,D104,D109,D114,D118,D123,D128,D133,D138)</f>
        <v>0</v>
      </c>
      <c r="E63" s="69">
        <f>SUM(E64,E69,E71,E75,E80,E85,E90,E92,E97,E102,E104,E109,E114,E118,E123,E128,E133,E138)</f>
        <v>153.08</v>
      </c>
      <c r="F63" s="45"/>
    </row>
    <row r="64" ht="18" customHeight="1" spans="1:5">
      <c r="A64" s="58" t="s">
        <v>196</v>
      </c>
      <c r="B64" s="56" t="s">
        <v>197</v>
      </c>
      <c r="C64" s="69">
        <f>SUM(C65:C68)</f>
        <v>37.54</v>
      </c>
      <c r="D64" s="69">
        <f>SUM(D65:D68)</f>
        <v>0</v>
      </c>
      <c r="E64" s="69">
        <f>SUM(E65:E68)</f>
        <v>37.54</v>
      </c>
    </row>
    <row r="65" ht="12.75" hidden="1" customHeight="1" spans="1:5">
      <c r="A65" s="58"/>
      <c r="B65" s="58"/>
      <c r="C65" s="69">
        <v>17</v>
      </c>
      <c r="D65" s="69">
        <v>0</v>
      </c>
      <c r="E65" s="69">
        <v>17</v>
      </c>
    </row>
    <row r="66" ht="12.75" hidden="1" customHeight="1" spans="1:5">
      <c r="A66" s="58"/>
      <c r="B66" s="58"/>
      <c r="C66" s="69">
        <v>9.72</v>
      </c>
      <c r="D66" s="69">
        <v>0</v>
      </c>
      <c r="E66" s="69">
        <v>9.72</v>
      </c>
    </row>
    <row r="67" ht="12.75" hidden="1" customHeight="1" spans="1:5">
      <c r="A67" s="58"/>
      <c r="B67" s="58"/>
      <c r="C67" s="69">
        <v>5.9</v>
      </c>
      <c r="D67" s="69">
        <v>0</v>
      </c>
      <c r="E67" s="69">
        <v>5.9</v>
      </c>
    </row>
    <row r="68" ht="12.75" hidden="1" customHeight="1" spans="1:5">
      <c r="A68" s="58"/>
      <c r="B68" s="58"/>
      <c r="C68" s="69">
        <v>4.92</v>
      </c>
      <c r="D68" s="69">
        <v>0</v>
      </c>
      <c r="E68" s="69">
        <v>4.92</v>
      </c>
    </row>
    <row r="69" ht="18" customHeight="1" spans="1:5">
      <c r="A69" s="58" t="s">
        <v>198</v>
      </c>
      <c r="B69" s="56" t="s">
        <v>199</v>
      </c>
      <c r="C69" s="69">
        <f>SUM(C70)</f>
        <v>0.3</v>
      </c>
      <c r="D69" s="69">
        <f>SUM(D70)</f>
        <v>0</v>
      </c>
      <c r="E69" s="69">
        <f>SUM(E70)</f>
        <v>0.3</v>
      </c>
    </row>
    <row r="70" ht="12.75" hidden="1" customHeight="1" spans="1:5">
      <c r="A70" s="58"/>
      <c r="B70" s="58"/>
      <c r="C70" s="69">
        <v>0.3</v>
      </c>
      <c r="D70" s="69">
        <v>0</v>
      </c>
      <c r="E70" s="69">
        <v>0.3</v>
      </c>
    </row>
    <row r="71" ht="18" customHeight="1" spans="1:5">
      <c r="A71" s="58" t="s">
        <v>200</v>
      </c>
      <c r="B71" s="56" t="s">
        <v>201</v>
      </c>
      <c r="C71" s="69">
        <f>SUM(C72:C74)</f>
        <v>0.4</v>
      </c>
      <c r="D71" s="69">
        <f>SUM(D72:D74)</f>
        <v>0</v>
      </c>
      <c r="E71" s="69">
        <f>SUM(E72:E74)</f>
        <v>0.4</v>
      </c>
    </row>
    <row r="72" ht="12.75" hidden="1" customHeight="1" spans="1:5">
      <c r="A72" s="58"/>
      <c r="B72" s="58"/>
      <c r="C72" s="69">
        <v>0.1</v>
      </c>
      <c r="D72" s="69">
        <v>0</v>
      </c>
      <c r="E72" s="69">
        <v>0.1</v>
      </c>
    </row>
    <row r="73" ht="12.75" hidden="1" customHeight="1" spans="1:5">
      <c r="A73" s="58"/>
      <c r="B73" s="58"/>
      <c r="C73" s="69">
        <v>0.1</v>
      </c>
      <c r="D73" s="69">
        <v>0</v>
      </c>
      <c r="E73" s="69">
        <v>0.1</v>
      </c>
    </row>
    <row r="74" ht="12.75" hidden="1" customHeight="1" spans="1:5">
      <c r="A74" s="58"/>
      <c r="B74" s="58"/>
      <c r="C74" s="69">
        <v>0.2</v>
      </c>
      <c r="D74" s="69">
        <v>0</v>
      </c>
      <c r="E74" s="69">
        <v>0.2</v>
      </c>
    </row>
    <row r="75" ht="18" customHeight="1" spans="1:5">
      <c r="A75" s="58" t="s">
        <v>202</v>
      </c>
      <c r="B75" s="56" t="s">
        <v>203</v>
      </c>
      <c r="C75" s="69">
        <f>SUM(C76:C79)</f>
        <v>1.92</v>
      </c>
      <c r="D75" s="69">
        <f>SUM(D76:D79)</f>
        <v>0</v>
      </c>
      <c r="E75" s="69">
        <f>SUM(E76:E79)</f>
        <v>1.92</v>
      </c>
    </row>
    <row r="76" ht="12.75" hidden="1" customHeight="1" spans="1:5">
      <c r="A76" s="58"/>
      <c r="B76" s="58"/>
      <c r="C76" s="69">
        <v>0.3</v>
      </c>
      <c r="D76" s="69">
        <v>0</v>
      </c>
      <c r="E76" s="69">
        <v>0.3</v>
      </c>
    </row>
    <row r="77" ht="12.75" hidden="1" customHeight="1" spans="1:5">
      <c r="A77" s="58"/>
      <c r="B77" s="58"/>
      <c r="C77" s="69">
        <v>0.6</v>
      </c>
      <c r="D77" s="69">
        <v>0</v>
      </c>
      <c r="E77" s="69">
        <v>0.6</v>
      </c>
    </row>
    <row r="78" ht="12.75" hidden="1" customHeight="1" spans="1:5">
      <c r="A78" s="58"/>
      <c r="B78" s="58"/>
      <c r="C78" s="69">
        <v>0.2</v>
      </c>
      <c r="D78" s="69">
        <v>0</v>
      </c>
      <c r="E78" s="69">
        <v>0.2</v>
      </c>
    </row>
    <row r="79" ht="12.75" hidden="1" customHeight="1" spans="1:5">
      <c r="A79" s="58"/>
      <c r="B79" s="58"/>
      <c r="C79" s="69">
        <v>0.82</v>
      </c>
      <c r="D79" s="69">
        <v>0</v>
      </c>
      <c r="E79" s="69">
        <v>0.82</v>
      </c>
    </row>
    <row r="80" ht="18" customHeight="1" spans="1:5">
      <c r="A80" s="58" t="s">
        <v>204</v>
      </c>
      <c r="B80" s="56" t="s">
        <v>205</v>
      </c>
      <c r="C80" s="69">
        <f>SUM(C81:C84)</f>
        <v>10.5</v>
      </c>
      <c r="D80" s="69">
        <f>SUM(D81:D84)</f>
        <v>0</v>
      </c>
      <c r="E80" s="69">
        <f>SUM(E81:E84)</f>
        <v>10.5</v>
      </c>
    </row>
    <row r="81" ht="12.75" hidden="1" customHeight="1" spans="1:5">
      <c r="A81" s="58"/>
      <c r="B81" s="58"/>
      <c r="C81" s="69">
        <v>5</v>
      </c>
      <c r="D81" s="69">
        <v>0</v>
      </c>
      <c r="E81" s="69">
        <v>5</v>
      </c>
    </row>
    <row r="82" ht="12.75" hidden="1" customHeight="1" spans="1:5">
      <c r="A82" s="58"/>
      <c r="B82" s="58"/>
      <c r="C82" s="69">
        <v>2.5</v>
      </c>
      <c r="D82" s="69">
        <v>0</v>
      </c>
      <c r="E82" s="69">
        <v>2.5</v>
      </c>
    </row>
    <row r="83" ht="12.75" hidden="1" customHeight="1" spans="1:5">
      <c r="A83" s="58"/>
      <c r="B83" s="58"/>
      <c r="C83" s="69">
        <v>2</v>
      </c>
      <c r="D83" s="69">
        <v>0</v>
      </c>
      <c r="E83" s="69">
        <v>2</v>
      </c>
    </row>
    <row r="84" ht="12.75" hidden="1" customHeight="1" spans="1:5">
      <c r="A84" s="58"/>
      <c r="B84" s="58"/>
      <c r="C84" s="69">
        <v>1</v>
      </c>
      <c r="D84" s="69">
        <v>0</v>
      </c>
      <c r="E84" s="69">
        <v>1</v>
      </c>
    </row>
    <row r="85" ht="18" customHeight="1" spans="1:5">
      <c r="A85" s="58" t="s">
        <v>206</v>
      </c>
      <c r="B85" s="56" t="s">
        <v>207</v>
      </c>
      <c r="C85" s="69">
        <f>SUM(C86:C89)</f>
        <v>8.29</v>
      </c>
      <c r="D85" s="69">
        <f>SUM(D86:D89)</f>
        <v>0</v>
      </c>
      <c r="E85" s="69">
        <f>SUM(E86:E89)</f>
        <v>8.29</v>
      </c>
    </row>
    <row r="86" ht="12.75" hidden="1" customHeight="1" spans="1:5">
      <c r="A86" s="58"/>
      <c r="B86" s="58"/>
      <c r="C86" s="69">
        <v>3.9</v>
      </c>
      <c r="D86" s="69">
        <v>0</v>
      </c>
      <c r="E86" s="69">
        <v>3.9</v>
      </c>
    </row>
    <row r="87" ht="12.75" hidden="1" customHeight="1" spans="1:5">
      <c r="A87" s="58"/>
      <c r="B87" s="58"/>
      <c r="C87" s="69">
        <v>1.2</v>
      </c>
      <c r="D87" s="69">
        <v>0</v>
      </c>
      <c r="E87" s="69">
        <v>1.2</v>
      </c>
    </row>
    <row r="88" ht="12.75" hidden="1" customHeight="1" spans="1:5">
      <c r="A88" s="58"/>
      <c r="B88" s="58"/>
      <c r="C88" s="69">
        <v>1.37</v>
      </c>
      <c r="D88" s="69">
        <v>0</v>
      </c>
      <c r="E88" s="69">
        <v>1.37</v>
      </c>
    </row>
    <row r="89" ht="12.75" hidden="1" customHeight="1" spans="1:5">
      <c r="A89" s="58"/>
      <c r="B89" s="58"/>
      <c r="C89" s="69">
        <v>1.82</v>
      </c>
      <c r="D89" s="69">
        <v>0</v>
      </c>
      <c r="E89" s="69">
        <v>1.82</v>
      </c>
    </row>
    <row r="90" ht="18" customHeight="1" spans="1:5">
      <c r="A90" s="58" t="s">
        <v>208</v>
      </c>
      <c r="B90" s="56" t="s">
        <v>209</v>
      </c>
      <c r="C90" s="69">
        <f>SUM(C91)</f>
        <v>12.1</v>
      </c>
      <c r="D90" s="69">
        <f>SUM(D91)</f>
        <v>0</v>
      </c>
      <c r="E90" s="69">
        <f>SUM(E91)</f>
        <v>12.1</v>
      </c>
    </row>
    <row r="91" ht="12.75" hidden="1" customHeight="1" spans="1:5">
      <c r="A91" s="58"/>
      <c r="B91" s="58"/>
      <c r="C91" s="69">
        <v>12.1</v>
      </c>
      <c r="D91" s="69">
        <v>0</v>
      </c>
      <c r="E91" s="69">
        <v>12.1</v>
      </c>
    </row>
    <row r="92" ht="18" customHeight="1" spans="1:5">
      <c r="A92" s="58" t="s">
        <v>210</v>
      </c>
      <c r="B92" s="56" t="s">
        <v>211</v>
      </c>
      <c r="C92" s="69">
        <f>SUM(C93:C96)</f>
        <v>28.14</v>
      </c>
      <c r="D92" s="69">
        <f>SUM(D93:D96)</f>
        <v>0</v>
      </c>
      <c r="E92" s="69">
        <f>SUM(E93:E96)</f>
        <v>28.14</v>
      </c>
    </row>
    <row r="93" ht="12.75" hidden="1" customHeight="1" spans="1:5">
      <c r="A93" s="58"/>
      <c r="B93" s="58"/>
      <c r="C93" s="69">
        <v>21.58</v>
      </c>
      <c r="D93" s="69">
        <v>0</v>
      </c>
      <c r="E93" s="69">
        <v>21.58</v>
      </c>
    </row>
    <row r="94" ht="12.75" hidden="1" customHeight="1" spans="1:5">
      <c r="A94" s="58"/>
      <c r="B94" s="58"/>
      <c r="C94" s="69">
        <v>2</v>
      </c>
      <c r="D94" s="69">
        <v>0</v>
      </c>
      <c r="E94" s="69">
        <v>2</v>
      </c>
    </row>
    <row r="95" ht="12.75" hidden="1" customHeight="1" spans="1:5">
      <c r="A95" s="58"/>
      <c r="B95" s="58"/>
      <c r="C95" s="69">
        <v>2.23</v>
      </c>
      <c r="D95" s="69">
        <v>0</v>
      </c>
      <c r="E95" s="69">
        <v>2.23</v>
      </c>
    </row>
    <row r="96" ht="12.75" hidden="1" customHeight="1" spans="1:5">
      <c r="A96" s="58"/>
      <c r="B96" s="58"/>
      <c r="C96" s="69">
        <v>2.33</v>
      </c>
      <c r="D96" s="69">
        <v>0</v>
      </c>
      <c r="E96" s="69">
        <v>2.33</v>
      </c>
    </row>
    <row r="97" ht="18" customHeight="1" spans="1:5">
      <c r="A97" s="58" t="s">
        <v>212</v>
      </c>
      <c r="B97" s="56" t="s">
        <v>213</v>
      </c>
      <c r="C97" s="69">
        <f>SUM(C98:C101)</f>
        <v>3.9</v>
      </c>
      <c r="D97" s="69">
        <f>SUM(D98:D101)</f>
        <v>0</v>
      </c>
      <c r="E97" s="69">
        <f>SUM(E98:E101)</f>
        <v>3.9</v>
      </c>
    </row>
    <row r="98" ht="12.75" hidden="1" customHeight="1" spans="1:5">
      <c r="A98" s="58"/>
      <c r="B98" s="58"/>
      <c r="C98" s="69">
        <v>2.2</v>
      </c>
      <c r="D98" s="69">
        <v>0</v>
      </c>
      <c r="E98" s="69">
        <v>2.2</v>
      </c>
    </row>
    <row r="99" ht="12.75" hidden="1" customHeight="1" spans="1:5">
      <c r="A99" s="58"/>
      <c r="B99" s="58"/>
      <c r="C99" s="69">
        <v>0.8</v>
      </c>
      <c r="D99" s="69">
        <v>0</v>
      </c>
      <c r="E99" s="69">
        <v>0.8</v>
      </c>
    </row>
    <row r="100" ht="12.75" hidden="1" customHeight="1" spans="1:5">
      <c r="A100" s="58"/>
      <c r="B100" s="58"/>
      <c r="C100" s="69">
        <v>0.5</v>
      </c>
      <c r="D100" s="69">
        <v>0</v>
      </c>
      <c r="E100" s="69">
        <v>0.5</v>
      </c>
    </row>
    <row r="101" ht="12.75" hidden="1" customHeight="1" spans="1:5">
      <c r="A101" s="58"/>
      <c r="B101" s="58"/>
      <c r="C101" s="69">
        <v>0.4</v>
      </c>
      <c r="D101" s="69">
        <v>0</v>
      </c>
      <c r="E101" s="69">
        <v>0.4</v>
      </c>
    </row>
    <row r="102" ht="18" customHeight="1" spans="1:5">
      <c r="A102" s="58" t="s">
        <v>214</v>
      </c>
      <c r="B102" s="56" t="s">
        <v>215</v>
      </c>
      <c r="C102" s="69">
        <f>SUM(C103)</f>
        <v>0.7</v>
      </c>
      <c r="D102" s="69">
        <f>SUM(D103)</f>
        <v>0</v>
      </c>
      <c r="E102" s="69">
        <f>SUM(E103)</f>
        <v>0.7</v>
      </c>
    </row>
    <row r="103" ht="12.75" hidden="1" customHeight="1" spans="1:5">
      <c r="A103" s="58"/>
      <c r="B103" s="58"/>
      <c r="C103" s="69">
        <v>0.7</v>
      </c>
      <c r="D103" s="69">
        <v>0</v>
      </c>
      <c r="E103" s="69">
        <v>0.7</v>
      </c>
    </row>
    <row r="104" ht="18" customHeight="1" spans="1:5">
      <c r="A104" s="58" t="s">
        <v>216</v>
      </c>
      <c r="B104" s="56" t="s">
        <v>217</v>
      </c>
      <c r="C104" s="69">
        <f>SUM(C105:C108)</f>
        <v>4.8</v>
      </c>
      <c r="D104" s="69">
        <f>SUM(D105:D108)</f>
        <v>0</v>
      </c>
      <c r="E104" s="69">
        <f>SUM(E105:E108)</f>
        <v>4.8</v>
      </c>
    </row>
    <row r="105" ht="12.75" hidden="1" customHeight="1" spans="1:5">
      <c r="A105" s="58"/>
      <c r="B105" s="58"/>
      <c r="C105" s="69">
        <v>3.3</v>
      </c>
      <c r="D105" s="69">
        <v>0</v>
      </c>
      <c r="E105" s="69">
        <v>3.3</v>
      </c>
    </row>
    <row r="106" ht="12.75" hidden="1" customHeight="1" spans="1:5">
      <c r="A106" s="58"/>
      <c r="B106" s="58"/>
      <c r="C106" s="69">
        <v>0.9</v>
      </c>
      <c r="D106" s="69">
        <v>0</v>
      </c>
      <c r="E106" s="69">
        <v>0.9</v>
      </c>
    </row>
    <row r="107" ht="12.75" hidden="1" customHeight="1" spans="1:5">
      <c r="A107" s="58"/>
      <c r="B107" s="58"/>
      <c r="C107" s="69">
        <v>0.2</v>
      </c>
      <c r="D107" s="69">
        <v>0</v>
      </c>
      <c r="E107" s="69">
        <v>0.2</v>
      </c>
    </row>
    <row r="108" ht="12.75" hidden="1" customHeight="1" spans="1:5">
      <c r="A108" s="58"/>
      <c r="B108" s="58"/>
      <c r="C108" s="69">
        <v>0.4</v>
      </c>
      <c r="D108" s="69">
        <v>0</v>
      </c>
      <c r="E108" s="69">
        <v>0.4</v>
      </c>
    </row>
    <row r="109" ht="18" customHeight="1" spans="1:5">
      <c r="A109" s="58" t="s">
        <v>218</v>
      </c>
      <c r="B109" s="56" t="s">
        <v>219</v>
      </c>
      <c r="C109" s="69">
        <f>SUM(C110:C113)</f>
        <v>0.4</v>
      </c>
      <c r="D109" s="69">
        <f>SUM(D110:D113)</f>
        <v>0</v>
      </c>
      <c r="E109" s="69">
        <f>SUM(E110:E113)</f>
        <v>0.4</v>
      </c>
    </row>
    <row r="110" ht="12.75" hidden="1" customHeight="1" spans="1:5">
      <c r="A110" s="58"/>
      <c r="B110" s="58"/>
      <c r="C110" s="69">
        <v>0.1</v>
      </c>
      <c r="D110" s="69">
        <v>0</v>
      </c>
      <c r="E110" s="69">
        <v>0.1</v>
      </c>
    </row>
    <row r="111" ht="12.75" hidden="1" customHeight="1" spans="1:5">
      <c r="A111" s="58"/>
      <c r="B111" s="58"/>
      <c r="C111" s="69">
        <v>0.1</v>
      </c>
      <c r="D111" s="69">
        <v>0</v>
      </c>
      <c r="E111" s="69">
        <v>0.1</v>
      </c>
    </row>
    <row r="112" ht="12.75" hidden="1" customHeight="1" spans="1:5">
      <c r="A112" s="58"/>
      <c r="B112" s="58"/>
      <c r="C112" s="69">
        <v>0.1</v>
      </c>
      <c r="D112" s="69">
        <v>0</v>
      </c>
      <c r="E112" s="69">
        <v>0.1</v>
      </c>
    </row>
    <row r="113" ht="12.75" hidden="1" customHeight="1" spans="1:5">
      <c r="A113" s="58"/>
      <c r="B113" s="58"/>
      <c r="C113" s="69">
        <v>0.1</v>
      </c>
      <c r="D113" s="69">
        <v>0</v>
      </c>
      <c r="E113" s="69">
        <v>0.1</v>
      </c>
    </row>
    <row r="114" ht="18" customHeight="1" spans="1:5">
      <c r="A114" s="58" t="s">
        <v>220</v>
      </c>
      <c r="B114" s="56" t="s">
        <v>221</v>
      </c>
      <c r="C114" s="69">
        <f>SUM(C115:C117)</f>
        <v>2.5</v>
      </c>
      <c r="D114" s="69">
        <f>SUM(D115:D117)</f>
        <v>0</v>
      </c>
      <c r="E114" s="69">
        <f>SUM(E115:E117)</f>
        <v>2.5</v>
      </c>
    </row>
    <row r="115" ht="12.75" hidden="1" customHeight="1" spans="1:5">
      <c r="A115" s="58"/>
      <c r="B115" s="58"/>
      <c r="C115" s="69">
        <v>0.5</v>
      </c>
      <c r="D115" s="69">
        <v>0</v>
      </c>
      <c r="E115" s="69">
        <v>0.5</v>
      </c>
    </row>
    <row r="116" ht="12.75" hidden="1" customHeight="1" spans="1:5">
      <c r="A116" s="58"/>
      <c r="B116" s="58"/>
      <c r="C116" s="69">
        <v>1.5</v>
      </c>
      <c r="D116" s="69">
        <v>0</v>
      </c>
      <c r="E116" s="69">
        <v>1.5</v>
      </c>
    </row>
    <row r="117" ht="12.75" hidden="1" customHeight="1" spans="1:5">
      <c r="A117" s="58"/>
      <c r="B117" s="58"/>
      <c r="C117" s="69">
        <v>0.5</v>
      </c>
      <c r="D117" s="69">
        <v>0</v>
      </c>
      <c r="E117" s="69">
        <v>0.5</v>
      </c>
    </row>
    <row r="118" ht="18" customHeight="1" spans="1:5">
      <c r="A118" s="58" t="s">
        <v>222</v>
      </c>
      <c r="B118" s="56" t="s">
        <v>223</v>
      </c>
      <c r="C118" s="69">
        <f>SUM(C119:C122)</f>
        <v>2.48</v>
      </c>
      <c r="D118" s="69">
        <f>SUM(D119:D122)</f>
        <v>0</v>
      </c>
      <c r="E118" s="69">
        <f>SUM(E119:E122)</f>
        <v>2.48</v>
      </c>
    </row>
    <row r="119" ht="12.75" hidden="1" customHeight="1" spans="1:5">
      <c r="A119" s="58"/>
      <c r="B119" s="58"/>
      <c r="C119" s="69">
        <v>1</v>
      </c>
      <c r="D119" s="69">
        <v>0</v>
      </c>
      <c r="E119" s="69">
        <v>1</v>
      </c>
    </row>
    <row r="120" ht="12.75" hidden="1" customHeight="1" spans="1:5">
      <c r="A120" s="58"/>
      <c r="B120" s="58"/>
      <c r="C120" s="69">
        <v>0.18</v>
      </c>
      <c r="D120" s="69">
        <v>0</v>
      </c>
      <c r="E120" s="69">
        <v>0.18</v>
      </c>
    </row>
    <row r="121" ht="12.75" hidden="1" customHeight="1" spans="1:5">
      <c r="A121" s="58"/>
      <c r="B121" s="58"/>
      <c r="C121" s="69">
        <v>0.5</v>
      </c>
      <c r="D121" s="69">
        <v>0</v>
      </c>
      <c r="E121" s="69">
        <v>0.5</v>
      </c>
    </row>
    <row r="122" ht="12.75" hidden="1" customHeight="1" spans="1:5">
      <c r="A122" s="58"/>
      <c r="B122" s="58"/>
      <c r="C122" s="69">
        <v>0.8</v>
      </c>
      <c r="D122" s="69">
        <v>0</v>
      </c>
      <c r="E122" s="69">
        <v>0.8</v>
      </c>
    </row>
    <row r="123" ht="18" customHeight="1" spans="1:5">
      <c r="A123" s="58" t="s">
        <v>224</v>
      </c>
      <c r="B123" s="56" t="s">
        <v>225</v>
      </c>
      <c r="C123" s="69">
        <f>SUM(C124:C127)</f>
        <v>2.6</v>
      </c>
      <c r="D123" s="69">
        <f>SUM(D124:D127)</f>
        <v>0</v>
      </c>
      <c r="E123" s="69">
        <f>SUM(E124:E127)</f>
        <v>2.6</v>
      </c>
    </row>
    <row r="124" ht="12.75" hidden="1" customHeight="1" spans="1:5">
      <c r="A124" s="58"/>
      <c r="B124" s="58"/>
      <c r="C124" s="69">
        <v>0.5</v>
      </c>
      <c r="D124" s="69">
        <v>0</v>
      </c>
      <c r="E124" s="69">
        <v>0.5</v>
      </c>
    </row>
    <row r="125" ht="12.75" hidden="1" customHeight="1" spans="1:5">
      <c r="A125" s="58"/>
      <c r="B125" s="58"/>
      <c r="C125" s="69">
        <v>0.6</v>
      </c>
      <c r="D125" s="69">
        <v>0</v>
      </c>
      <c r="E125" s="69">
        <v>0.6</v>
      </c>
    </row>
    <row r="126" ht="12.75" hidden="1" customHeight="1" spans="1:5">
      <c r="A126" s="58"/>
      <c r="B126" s="58"/>
      <c r="C126" s="69">
        <v>1.3</v>
      </c>
      <c r="D126" s="69">
        <v>0</v>
      </c>
      <c r="E126" s="69">
        <v>1.3</v>
      </c>
    </row>
    <row r="127" ht="12.75" hidden="1" customHeight="1" spans="1:5">
      <c r="A127" s="58"/>
      <c r="B127" s="58"/>
      <c r="C127" s="69">
        <v>0.2</v>
      </c>
      <c r="D127" s="69">
        <v>0</v>
      </c>
      <c r="E127" s="69">
        <v>0.2</v>
      </c>
    </row>
    <row r="128" ht="18" customHeight="1" spans="1:5">
      <c r="A128" s="58" t="s">
        <v>226</v>
      </c>
      <c r="B128" s="56" t="s">
        <v>227</v>
      </c>
      <c r="C128" s="69">
        <f>SUM(C129:C132)</f>
        <v>5.95</v>
      </c>
      <c r="D128" s="69">
        <f>SUM(D129:D132)</f>
        <v>0</v>
      </c>
      <c r="E128" s="69">
        <f>SUM(E129:E132)</f>
        <v>5.95</v>
      </c>
    </row>
    <row r="129" ht="12.75" hidden="1" customHeight="1" spans="1:5">
      <c r="A129" s="58"/>
      <c r="B129" s="58"/>
      <c r="C129" s="69">
        <v>2.5</v>
      </c>
      <c r="D129" s="69">
        <v>0</v>
      </c>
      <c r="E129" s="69">
        <v>2.5</v>
      </c>
    </row>
    <row r="130" ht="12.75" hidden="1" customHeight="1" spans="1:5">
      <c r="A130" s="58"/>
      <c r="B130" s="58"/>
      <c r="C130" s="69">
        <v>1.2</v>
      </c>
      <c r="D130" s="69">
        <v>0</v>
      </c>
      <c r="E130" s="69">
        <v>1.2</v>
      </c>
    </row>
    <row r="131" ht="12.75" hidden="1" customHeight="1" spans="1:5">
      <c r="A131" s="58"/>
      <c r="B131" s="58"/>
      <c r="C131" s="69">
        <v>1.2</v>
      </c>
      <c r="D131" s="69">
        <v>0</v>
      </c>
      <c r="E131" s="69">
        <v>1.2</v>
      </c>
    </row>
    <row r="132" ht="12.75" hidden="1" customHeight="1" spans="1:5">
      <c r="A132" s="58"/>
      <c r="B132" s="58"/>
      <c r="C132" s="69">
        <v>1.05</v>
      </c>
      <c r="D132" s="69">
        <v>0</v>
      </c>
      <c r="E132" s="69">
        <v>1.05</v>
      </c>
    </row>
    <row r="133" ht="18" customHeight="1" spans="1:5">
      <c r="A133" s="58" t="s">
        <v>228</v>
      </c>
      <c r="B133" s="56" t="s">
        <v>229</v>
      </c>
      <c r="C133" s="69">
        <f>SUM(C134:C137)</f>
        <v>26.34</v>
      </c>
      <c r="D133" s="69">
        <f>SUM(D134:D137)</f>
        <v>0</v>
      </c>
      <c r="E133" s="69">
        <f>SUM(E134:E137)</f>
        <v>26.34</v>
      </c>
    </row>
    <row r="134" ht="12.75" hidden="1" customHeight="1" spans="1:5">
      <c r="A134" s="58"/>
      <c r="B134" s="58"/>
      <c r="C134" s="69">
        <v>15</v>
      </c>
      <c r="D134" s="69">
        <v>0</v>
      </c>
      <c r="E134" s="69">
        <v>15</v>
      </c>
    </row>
    <row r="135" ht="12.75" hidden="1" customHeight="1" spans="1:5">
      <c r="A135" s="58"/>
      <c r="B135" s="58"/>
      <c r="C135" s="69">
        <v>3.6</v>
      </c>
      <c r="D135" s="69">
        <v>0</v>
      </c>
      <c r="E135" s="69">
        <v>3.6</v>
      </c>
    </row>
    <row r="136" ht="12.75" hidden="1" customHeight="1" spans="1:5">
      <c r="A136" s="58"/>
      <c r="B136" s="58"/>
      <c r="C136" s="69">
        <v>3.6</v>
      </c>
      <c r="D136" s="69">
        <v>0</v>
      </c>
      <c r="E136" s="69">
        <v>3.6</v>
      </c>
    </row>
    <row r="137" ht="12.75" hidden="1" customHeight="1" spans="1:5">
      <c r="A137" s="58"/>
      <c r="B137" s="58"/>
      <c r="C137" s="69">
        <v>4.14</v>
      </c>
      <c r="D137" s="69">
        <v>0</v>
      </c>
      <c r="E137" s="69">
        <v>4.14</v>
      </c>
    </row>
    <row r="138" ht="18" customHeight="1" spans="1:5">
      <c r="A138" s="58" t="s">
        <v>230</v>
      </c>
      <c r="B138" s="56" t="s">
        <v>231</v>
      </c>
      <c r="C138" s="69">
        <f>SUM(C139:C142)</f>
        <v>4.22</v>
      </c>
      <c r="D138" s="69">
        <f>SUM(D139:D142)</f>
        <v>0</v>
      </c>
      <c r="E138" s="69">
        <f>SUM(E139:E142)</f>
        <v>4.22</v>
      </c>
    </row>
    <row r="139" ht="12.75" hidden="1" customHeight="1" spans="1:5">
      <c r="A139" s="58"/>
      <c r="B139" s="58"/>
      <c r="C139" s="69">
        <v>2.27</v>
      </c>
      <c r="D139" s="69">
        <v>0</v>
      </c>
      <c r="E139" s="69">
        <v>2.27</v>
      </c>
    </row>
    <row r="140" ht="12.75" hidden="1" customHeight="1" spans="1:5">
      <c r="A140" s="58"/>
      <c r="B140" s="58"/>
      <c r="C140" s="69">
        <v>0.65</v>
      </c>
      <c r="D140" s="69">
        <v>0</v>
      </c>
      <c r="E140" s="69">
        <v>0.65</v>
      </c>
    </row>
    <row r="141" ht="12.75" hidden="1" customHeight="1" spans="1:5">
      <c r="A141" s="58"/>
      <c r="B141" s="58"/>
      <c r="C141" s="69">
        <v>0.65</v>
      </c>
      <c r="D141" s="69">
        <v>0</v>
      </c>
      <c r="E141" s="69">
        <v>0.65</v>
      </c>
    </row>
    <row r="142" ht="12.75" hidden="1" customHeight="1" spans="1:5">
      <c r="A142" s="58"/>
      <c r="B142" s="58"/>
      <c r="C142" s="69">
        <v>0.65</v>
      </c>
      <c r="D142" s="69">
        <v>0</v>
      </c>
      <c r="E142" s="69">
        <v>0.65</v>
      </c>
    </row>
    <row r="143" ht="18" customHeight="1" spans="1:6">
      <c r="A143" s="58" t="s">
        <v>232</v>
      </c>
      <c r="B143" s="56" t="s">
        <v>233</v>
      </c>
      <c r="C143" s="69">
        <f>SUM(C144,C149,C151)</f>
        <v>52.7</v>
      </c>
      <c r="D143" s="69">
        <f>SUM(D144,D149,D151)</f>
        <v>52.7</v>
      </c>
      <c r="E143" s="69">
        <f>SUM(E144,E149,E151)</f>
        <v>0</v>
      </c>
      <c r="F143" s="45"/>
    </row>
    <row r="144" ht="18" customHeight="1" spans="1:5">
      <c r="A144" s="58" t="s">
        <v>234</v>
      </c>
      <c r="B144" s="56" t="s">
        <v>235</v>
      </c>
      <c r="C144" s="69">
        <f>SUM(C145:C148)</f>
        <v>18.19</v>
      </c>
      <c r="D144" s="69">
        <f>SUM(D145:D148)</f>
        <v>18.19</v>
      </c>
      <c r="E144" s="69">
        <f>SUM(E145:E148)</f>
        <v>0</v>
      </c>
    </row>
    <row r="145" ht="12.75" hidden="1" customHeight="1" spans="1:5">
      <c r="A145" s="58"/>
      <c r="B145" s="58"/>
      <c r="C145" s="69">
        <v>5.96</v>
      </c>
      <c r="D145" s="69">
        <v>5.96</v>
      </c>
      <c r="E145" s="69">
        <v>0</v>
      </c>
    </row>
    <row r="146" ht="12.75" hidden="1" customHeight="1" spans="1:5">
      <c r="A146" s="58"/>
      <c r="B146" s="58"/>
      <c r="C146" s="69">
        <v>5.73</v>
      </c>
      <c r="D146" s="69">
        <v>5.73</v>
      </c>
      <c r="E146" s="69">
        <v>0</v>
      </c>
    </row>
    <row r="147" ht="12.75" hidden="1" customHeight="1" spans="1:5">
      <c r="A147" s="58"/>
      <c r="B147" s="58"/>
      <c r="C147" s="69">
        <v>3.25</v>
      </c>
      <c r="D147" s="69">
        <v>3.25</v>
      </c>
      <c r="E147" s="69">
        <v>0</v>
      </c>
    </row>
    <row r="148" ht="12.75" hidden="1" customHeight="1" spans="1:5">
      <c r="A148" s="58"/>
      <c r="B148" s="58"/>
      <c r="C148" s="69">
        <v>3.25</v>
      </c>
      <c r="D148" s="69">
        <v>3.25</v>
      </c>
      <c r="E148" s="69">
        <v>0</v>
      </c>
    </row>
    <row r="149" ht="18" customHeight="1" spans="1:5">
      <c r="A149" s="58" t="s">
        <v>236</v>
      </c>
      <c r="B149" s="56" t="s">
        <v>237</v>
      </c>
      <c r="C149" s="69">
        <f>SUM(C150)</f>
        <v>30.51</v>
      </c>
      <c r="D149" s="69">
        <f>SUM(D150)</f>
        <v>30.51</v>
      </c>
      <c r="E149" s="69">
        <f>SUM(E150)</f>
        <v>0</v>
      </c>
    </row>
    <row r="150" ht="12.75" hidden="1" customHeight="1" spans="1:5">
      <c r="A150" s="58"/>
      <c r="B150" s="58"/>
      <c r="C150" s="69">
        <v>30.51</v>
      </c>
      <c r="D150" s="69">
        <v>30.51</v>
      </c>
      <c r="E150" s="69">
        <v>0</v>
      </c>
    </row>
    <row r="151" ht="18" customHeight="1" spans="1:5">
      <c r="A151" s="58" t="s">
        <v>238</v>
      </c>
      <c r="B151" s="56" t="s">
        <v>239</v>
      </c>
      <c r="C151" s="69">
        <f>SUM(C152:C153)</f>
        <v>4</v>
      </c>
      <c r="D151" s="69">
        <f>SUM(D152:D153)</f>
        <v>4</v>
      </c>
      <c r="E151" s="69">
        <f>SUM(E152:E153)</f>
        <v>0</v>
      </c>
    </row>
    <row r="152" ht="12.75" hidden="1" customHeight="1" spans="1:5">
      <c r="A152" s="58"/>
      <c r="B152" s="58"/>
      <c r="C152" s="69">
        <v>2</v>
      </c>
      <c r="D152" s="69">
        <v>2</v>
      </c>
      <c r="E152" s="69">
        <v>0</v>
      </c>
    </row>
    <row r="153" ht="12.75" hidden="1" customHeight="1" spans="1:5">
      <c r="A153" s="58"/>
      <c r="B153" s="58"/>
      <c r="C153" s="69">
        <v>2</v>
      </c>
      <c r="D153" s="69">
        <v>2</v>
      </c>
      <c r="E153" s="69">
        <v>0</v>
      </c>
    </row>
    <row r="154" ht="18" customHeight="1" spans="1:6">
      <c r="A154" s="58" t="s">
        <v>240</v>
      </c>
      <c r="B154" s="56" t="s">
        <v>241</v>
      </c>
      <c r="C154" s="69">
        <f>SUM(C155)</f>
        <v>5.72</v>
      </c>
      <c r="D154" s="69">
        <f>SUM(D155)</f>
        <v>0</v>
      </c>
      <c r="E154" s="69">
        <f>SUM(E155)</f>
        <v>5.72</v>
      </c>
      <c r="F154" s="45"/>
    </row>
    <row r="155" ht="18" customHeight="1" spans="1:5">
      <c r="A155" s="58" t="s">
        <v>242</v>
      </c>
      <c r="B155" s="56" t="s">
        <v>243</v>
      </c>
      <c r="C155" s="69">
        <f>SUM(C156:C158)</f>
        <v>5.72</v>
      </c>
      <c r="D155" s="69">
        <f>SUM(D156:D158)</f>
        <v>0</v>
      </c>
      <c r="E155" s="69">
        <f>SUM(E156:E158)</f>
        <v>5.72</v>
      </c>
    </row>
    <row r="156" ht="12.75" hidden="1" customHeight="1" spans="1:5">
      <c r="A156" s="58"/>
      <c r="B156" s="58"/>
      <c r="C156" s="69">
        <v>3</v>
      </c>
      <c r="D156" s="69">
        <v>0</v>
      </c>
      <c r="E156" s="69">
        <v>3</v>
      </c>
    </row>
    <row r="157" ht="12.75" hidden="1" customHeight="1" spans="1:5">
      <c r="A157" s="58"/>
      <c r="B157" s="58"/>
      <c r="C157" s="69">
        <v>1</v>
      </c>
      <c r="D157" s="69">
        <v>0</v>
      </c>
      <c r="E157" s="69">
        <v>1</v>
      </c>
    </row>
    <row r="158" ht="12.75" hidden="1" customHeight="1" spans="1:5">
      <c r="A158" s="58"/>
      <c r="B158" s="58"/>
      <c r="C158" s="69">
        <v>1.72</v>
      </c>
      <c r="D158" s="69">
        <v>0</v>
      </c>
      <c r="E158" s="69">
        <v>1.72</v>
      </c>
    </row>
    <row r="159" ht="15.75" customHeight="1" spans="2:2">
      <c r="B159" s="62"/>
    </row>
    <row r="160" ht="15.75" customHeight="1" spans="2:2">
      <c r="B160" s="62"/>
    </row>
    <row r="161" ht="15.75" customHeight="1" spans="2:2">
      <c r="B161" s="62"/>
    </row>
    <row r="162" ht="15.75" customHeight="1" spans="2:2">
      <c r="B162" s="62"/>
    </row>
    <row r="163" ht="15.75" customHeight="1" spans="2:2">
      <c r="B163" s="62"/>
    </row>
    <row r="164" ht="15.75" customHeight="1" spans="2:2">
      <c r="B164" s="62"/>
    </row>
    <row r="165" ht="15.75" customHeight="1" spans="2:2">
      <c r="B165" s="62"/>
    </row>
    <row r="166" ht="15.75" customHeight="1" spans="2:2">
      <c r="B166" s="62"/>
    </row>
    <row r="167" ht="15.75" customHeight="1" spans="2:2">
      <c r="B167" s="62"/>
    </row>
    <row r="168" ht="15.75" customHeight="1" spans="2:2">
      <c r="B168" s="62"/>
    </row>
    <row r="169" ht="15.75" customHeight="1" spans="2:2">
      <c r="B169" s="62"/>
    </row>
    <row r="170" ht="15.75" customHeight="1" spans="2:2">
      <c r="B170" s="62"/>
    </row>
    <row r="171" ht="15.75" customHeight="1" spans="2:2">
      <c r="B171" s="62"/>
    </row>
    <row r="172" ht="15.75" customHeight="1" spans="2:2">
      <c r="B172" s="62"/>
    </row>
    <row r="173" ht="15.75" customHeight="1" spans="2:2">
      <c r="B173" s="62"/>
    </row>
    <row r="174" ht="15.75" customHeight="1" spans="2:2">
      <c r="B174" s="62"/>
    </row>
    <row r="175" ht="15.75" customHeight="1" spans="2:2">
      <c r="B175" s="62"/>
    </row>
    <row r="176" ht="15.75" customHeight="1" spans="2:2">
      <c r="B176" s="62"/>
    </row>
    <row r="177" ht="15.75" customHeight="1" spans="2:2">
      <c r="B177" s="62"/>
    </row>
    <row r="178" ht="15.75" customHeight="1" spans="2:2">
      <c r="B178" s="62"/>
    </row>
    <row r="179" ht="15.75" customHeight="1" spans="2:2">
      <c r="B179" s="62"/>
    </row>
    <row r="180" ht="15.75" customHeight="1" spans="2:2">
      <c r="B180" s="62"/>
    </row>
    <row r="181" ht="15.75" customHeight="1" spans="2:2">
      <c r="B181" s="62"/>
    </row>
    <row r="182" ht="15.75" customHeight="1" spans="2:2">
      <c r="B182" s="62"/>
    </row>
    <row r="183" ht="15.75" customHeight="1" spans="2:2">
      <c r="B183" s="62"/>
    </row>
    <row r="184" ht="15.75" customHeight="1" spans="2:2">
      <c r="B184" s="62"/>
    </row>
    <row r="185" ht="15.75" customHeight="1" spans="2:2">
      <c r="B185" s="62"/>
    </row>
    <row r="186" ht="15.75" customHeight="1" spans="2:2">
      <c r="B186" s="62"/>
    </row>
  </sheetData>
  <mergeCells count="5">
    <mergeCell ref="A2:E2"/>
    <mergeCell ref="A3:D3"/>
    <mergeCell ref="A4:B4"/>
    <mergeCell ref="C4:E4"/>
    <mergeCell ref="A6:B6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A2" sqref="A2:G2"/>
    </sheetView>
  </sheetViews>
  <sheetFormatPr defaultColWidth="9" defaultRowHeight="13.1"/>
  <cols>
    <col min="1" max="1" width="17.8571428571429" customWidth="1"/>
    <col min="2" max="2" width="52.1428571428571" customWidth="1"/>
    <col min="3" max="7" width="25" customWidth="1"/>
    <col min="8" max="8" width="8.28571428571429" customWidth="1"/>
    <col min="9" max="26" width="9.28571428571429" customWidth="1"/>
  </cols>
  <sheetData>
    <row r="1" ht="15.75" customHeight="1" spans="1:7">
      <c r="A1" s="48"/>
      <c r="B1" s="48"/>
      <c r="C1" s="49"/>
      <c r="D1" s="49"/>
      <c r="E1" s="49"/>
      <c r="F1" s="49"/>
      <c r="G1" s="50" t="s">
        <v>244</v>
      </c>
    </row>
    <row r="2" ht="32.25" customHeight="1" spans="1:7">
      <c r="A2" s="5" t="s">
        <v>245</v>
      </c>
      <c r="B2" s="5"/>
      <c r="C2" s="5"/>
      <c r="D2" s="5"/>
      <c r="E2" s="5"/>
      <c r="F2" s="5"/>
      <c r="G2" s="5"/>
    </row>
    <row r="3" ht="21.75" customHeight="1" spans="1:7">
      <c r="A3" s="3" t="str">
        <f>"填报单位："&amp;"防城港市气象局"</f>
        <v>填报单位：防城港市气象局</v>
      </c>
      <c r="B3" s="3"/>
      <c r="C3" s="3"/>
      <c r="D3" s="3"/>
      <c r="E3" s="3"/>
      <c r="F3" s="3"/>
      <c r="G3" s="4" t="s">
        <v>246</v>
      </c>
    </row>
    <row r="4" ht="32.25" customHeight="1" spans="1:7">
      <c r="A4" s="10" t="s">
        <v>247</v>
      </c>
      <c r="B4" s="51" t="s">
        <v>94</v>
      </c>
      <c r="C4" s="6" t="s">
        <v>248</v>
      </c>
      <c r="D4" s="6"/>
      <c r="E4" s="6"/>
      <c r="F4" s="6"/>
      <c r="G4" s="6"/>
    </row>
    <row r="5" ht="32.25" customHeight="1" spans="1:7">
      <c r="A5" s="10"/>
      <c r="B5" s="51"/>
      <c r="C5" s="51" t="s">
        <v>32</v>
      </c>
      <c r="D5" s="52" t="s">
        <v>63</v>
      </c>
      <c r="E5" s="52"/>
      <c r="F5" s="52"/>
      <c r="G5" s="51" t="s">
        <v>64</v>
      </c>
    </row>
    <row r="6" ht="26.25" customHeight="1" spans="1:7">
      <c r="A6" s="10"/>
      <c r="B6" s="51"/>
      <c r="C6" s="51"/>
      <c r="D6" s="51" t="s">
        <v>34</v>
      </c>
      <c r="E6" s="7" t="s">
        <v>96</v>
      </c>
      <c r="F6" s="7" t="s">
        <v>97</v>
      </c>
      <c r="G6" s="51"/>
    </row>
    <row r="7" ht="20.25" customHeight="1" spans="1:26">
      <c r="A7" s="43" t="s">
        <v>32</v>
      </c>
      <c r="B7" s="43"/>
      <c r="C7" s="53">
        <v>0</v>
      </c>
      <c r="D7" s="53">
        <v>0</v>
      </c>
      <c r="E7" s="53">
        <v>0</v>
      </c>
      <c r="F7" s="54">
        <v>0</v>
      </c>
      <c r="G7" s="53">
        <v>0</v>
      </c>
      <c r="H7" s="55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20.25" customHeight="1" spans="1:7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ht="20.25" customHeight="1" spans="1:7">
      <c r="A9" s="56"/>
      <c r="B9" s="56"/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ht="20.25" customHeight="1" spans="1:7">
      <c r="A10" s="56"/>
      <c r="B10" s="56"/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ht="20.25" customHeight="1" spans="1:7">
      <c r="A11" s="58"/>
      <c r="B11" s="59"/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ht="12.75" hidden="1" customHeight="1" spans="1:7">
      <c r="A12" s="59"/>
      <c r="B12" s="59"/>
      <c r="C12" s="60"/>
      <c r="D12" s="60"/>
      <c r="E12" s="60"/>
      <c r="F12" s="60"/>
      <c r="G12" s="60"/>
    </row>
  </sheetData>
  <mergeCells count="9">
    <mergeCell ref="A2:G2"/>
    <mergeCell ref="A3:F3"/>
    <mergeCell ref="C4:G4"/>
    <mergeCell ref="D5:F5"/>
    <mergeCell ref="A7:B7"/>
    <mergeCell ref="A4:A6"/>
    <mergeCell ref="B4:B6"/>
    <mergeCell ref="C5:C6"/>
    <mergeCell ref="G5:G6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2" sqref="A2:E2"/>
    </sheetView>
  </sheetViews>
  <sheetFormatPr defaultColWidth="9" defaultRowHeight="13.1" outlineLevelCol="5"/>
  <cols>
    <col min="1" max="1" width="23.5714285714286" customWidth="1"/>
    <col min="2" max="2" width="56.4285714285714" customWidth="1"/>
    <col min="3" max="5" width="36.4285714285714" customWidth="1"/>
    <col min="6" max="6" width="10" customWidth="1"/>
    <col min="7" max="26" width="9.28571428571429" customWidth="1"/>
  </cols>
  <sheetData>
    <row r="1" ht="15.75" customHeight="1" spans="1:5">
      <c r="A1" s="36"/>
      <c r="B1" s="36"/>
      <c r="C1" s="36"/>
      <c r="D1" s="36"/>
      <c r="E1" s="37" t="s">
        <v>249</v>
      </c>
    </row>
    <row r="2" ht="39.75" customHeight="1" spans="1:5">
      <c r="A2" s="38" t="s">
        <v>250</v>
      </c>
      <c r="B2" s="38"/>
      <c r="C2" s="38"/>
      <c r="D2" s="38"/>
      <c r="E2" s="38"/>
    </row>
    <row r="3" ht="18" customHeight="1" spans="1:5">
      <c r="A3" s="39" t="str">
        <f>"填报单位："&amp;"防城港市气象局"</f>
        <v>填报单位：防城港市气象局</v>
      </c>
      <c r="B3" s="39"/>
      <c r="C3" s="39"/>
      <c r="D3" s="39"/>
      <c r="E3" s="37" t="s">
        <v>2</v>
      </c>
    </row>
    <row r="4" ht="29.25" customHeight="1" spans="1:5">
      <c r="A4" s="40" t="s">
        <v>93</v>
      </c>
      <c r="B4" s="41" t="s">
        <v>94</v>
      </c>
      <c r="C4" s="42" t="s">
        <v>251</v>
      </c>
      <c r="D4" s="42"/>
      <c r="E4" s="42"/>
    </row>
    <row r="5" ht="29.25" customHeight="1" spans="1:5">
      <c r="A5" s="40"/>
      <c r="B5" s="41"/>
      <c r="C5" s="42" t="s">
        <v>32</v>
      </c>
      <c r="D5" s="41" t="s">
        <v>63</v>
      </c>
      <c r="E5" s="41" t="s">
        <v>64</v>
      </c>
    </row>
    <row r="6" ht="26.25" customHeight="1" spans="1:6">
      <c r="A6" s="43" t="s">
        <v>32</v>
      </c>
      <c r="B6" s="43"/>
      <c r="C6" s="44">
        <f t="shared" ref="C6:C11" si="0">SUM(D6,E6)</f>
        <v>0</v>
      </c>
      <c r="D6" s="44">
        <v>0</v>
      </c>
      <c r="E6" s="44">
        <v>0</v>
      </c>
      <c r="F6" s="45"/>
    </row>
    <row r="7" ht="26.25" customHeight="1" spans="1:5">
      <c r="A7" s="46"/>
      <c r="B7" s="46"/>
      <c r="C7" s="47">
        <f t="shared" si="0"/>
        <v>0</v>
      </c>
      <c r="D7" s="47">
        <v>0</v>
      </c>
      <c r="E7" s="47">
        <v>0</v>
      </c>
    </row>
    <row r="8" ht="26.25" customHeight="1" spans="1:5">
      <c r="A8" s="46"/>
      <c r="B8" s="46"/>
      <c r="C8" s="47">
        <f t="shared" si="0"/>
        <v>0</v>
      </c>
      <c r="D8" s="47">
        <v>0</v>
      </c>
      <c r="E8" s="47">
        <v>0</v>
      </c>
    </row>
    <row r="9" ht="26.25" customHeight="1" spans="1:5">
      <c r="A9" s="46"/>
      <c r="B9" s="46"/>
      <c r="C9" s="47">
        <f t="shared" si="0"/>
        <v>0</v>
      </c>
      <c r="D9" s="47">
        <v>0</v>
      </c>
      <c r="E9" s="47">
        <v>0</v>
      </c>
    </row>
    <row r="10" ht="26.25" customHeight="1" spans="1:5">
      <c r="A10" s="46"/>
      <c r="B10" s="46"/>
      <c r="C10" s="47">
        <f t="shared" si="0"/>
        <v>0</v>
      </c>
      <c r="D10" s="47">
        <v>0</v>
      </c>
      <c r="E10" s="47">
        <v>0</v>
      </c>
    </row>
    <row r="11" ht="12.75" hidden="1" customHeight="1" spans="1:5">
      <c r="A11" s="46"/>
      <c r="B11" s="46"/>
      <c r="C11" s="47">
        <f t="shared" si="0"/>
        <v>0</v>
      </c>
      <c r="D11" s="47"/>
      <c r="E11" s="47"/>
    </row>
  </sheetData>
  <mergeCells count="7">
    <mergeCell ref="A1:D1"/>
    <mergeCell ref="A2:E2"/>
    <mergeCell ref="A3:D3"/>
    <mergeCell ref="C4:E4"/>
    <mergeCell ref="A6:B6"/>
    <mergeCell ref="A4:A5"/>
    <mergeCell ref="B4:B5"/>
  </mergeCells>
  <pageMargins left="0.75" right="0.75" top="1" bottom="1" header="0.5" footer="0.5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L20" sqref="L20"/>
    </sheetView>
  </sheetViews>
  <sheetFormatPr defaultColWidth="9" defaultRowHeight="13.1"/>
  <cols>
    <col min="1" max="1" width="27.3714285714286" customWidth="1"/>
    <col min="2" max="2" width="15.6285714285714" customWidth="1"/>
    <col min="3" max="3" width="10.5714285714286" customWidth="1"/>
    <col min="4" max="4" width="5.71428571428571" customWidth="1"/>
    <col min="5" max="11" width="4.71428571428571" customWidth="1"/>
    <col min="12" max="12" width="7" customWidth="1"/>
    <col min="13" max="13" width="4.71428571428571" customWidth="1"/>
    <col min="14" max="14" width="6.14285714285714" customWidth="1"/>
    <col min="15" max="16" width="4.71428571428571" customWidth="1"/>
  </cols>
  <sheetData>
    <row r="1" ht="14.25" customHeight="1" spans="1:16">
      <c r="A1" s="1"/>
      <c r="B1" s="2"/>
      <c r="C1" s="2"/>
      <c r="D1" s="3"/>
      <c r="E1" s="4"/>
      <c r="G1" s="3"/>
      <c r="H1" s="4"/>
      <c r="K1" s="3"/>
      <c r="L1" s="4"/>
      <c r="M1" s="3"/>
      <c r="N1" s="4"/>
      <c r="O1" s="3"/>
      <c r="P1" s="27"/>
    </row>
    <row r="2" ht="25.5" customHeight="1" spans="1:16">
      <c r="A2" s="5" t="s">
        <v>252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8.75" customHeight="1" spans="1:13">
      <c r="A3" s="3" t="str">
        <f>"填报单位："&amp;"防城港市气象局"</f>
        <v>填报单位：防城港市气象局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2.5" customHeight="1" spans="1:15">
      <c r="A4" s="6" t="s">
        <v>30</v>
      </c>
      <c r="B4" s="6" t="s">
        <v>31</v>
      </c>
      <c r="C4" s="7" t="s">
        <v>253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22.5" customHeight="1" spans="1:15">
      <c r="A5" s="6"/>
      <c r="B5" s="6"/>
      <c r="C5" s="8" t="s">
        <v>254</v>
      </c>
      <c r="D5" s="8"/>
      <c r="E5" s="9" t="s">
        <v>255</v>
      </c>
      <c r="F5" s="6" t="s">
        <v>256</v>
      </c>
      <c r="G5" s="6"/>
      <c r="H5" s="6" t="s">
        <v>257</v>
      </c>
      <c r="I5" s="6"/>
      <c r="J5" s="28" t="s">
        <v>258</v>
      </c>
      <c r="K5" s="28"/>
      <c r="L5" s="8" t="s">
        <v>259</v>
      </c>
      <c r="M5" s="8"/>
      <c r="N5" s="6" t="s">
        <v>260</v>
      </c>
      <c r="O5" s="6"/>
    </row>
    <row r="6" ht="51.75" customHeight="1" spans="1:15">
      <c r="A6" s="6"/>
      <c r="B6" s="6"/>
      <c r="C6" s="10" t="s">
        <v>34</v>
      </c>
      <c r="D6" s="9" t="s">
        <v>261</v>
      </c>
      <c r="E6" s="9"/>
      <c r="F6" s="6" t="s">
        <v>34</v>
      </c>
      <c r="G6" s="6" t="s">
        <v>261</v>
      </c>
      <c r="H6" s="6" t="s">
        <v>34</v>
      </c>
      <c r="I6" s="6" t="s">
        <v>262</v>
      </c>
      <c r="J6" s="29" t="s">
        <v>34</v>
      </c>
      <c r="K6" s="9" t="s">
        <v>261</v>
      </c>
      <c r="L6" s="10" t="s">
        <v>34</v>
      </c>
      <c r="M6" s="9" t="s">
        <v>261</v>
      </c>
      <c r="N6" s="10" t="s">
        <v>34</v>
      </c>
      <c r="O6" s="9" t="s">
        <v>261</v>
      </c>
    </row>
    <row r="7" ht="25.5" customHeight="1" spans="1:15">
      <c r="A7" s="11" t="s">
        <v>62</v>
      </c>
      <c r="B7" s="12"/>
      <c r="C7" s="13">
        <f>SUM(D7)</f>
        <v>6.35</v>
      </c>
      <c r="D7" s="13">
        <f>SUM(D8)</f>
        <v>6.35</v>
      </c>
      <c r="E7" s="14">
        <f>SUM(E8)</f>
        <v>0</v>
      </c>
      <c r="F7" s="14">
        <f>SUM(G7)</f>
        <v>0</v>
      </c>
      <c r="G7" s="14">
        <f>SUM(G8)</f>
        <v>0</v>
      </c>
      <c r="H7" s="14">
        <f>SUM(I7)</f>
        <v>0</v>
      </c>
      <c r="I7" s="14">
        <f>SUM(I8)</f>
        <v>0</v>
      </c>
      <c r="J7" s="13">
        <f>SUM(K7)</f>
        <v>0</v>
      </c>
      <c r="K7" s="13">
        <f>SUM(K8)</f>
        <v>0</v>
      </c>
      <c r="L7" s="13">
        <f>SUM(M7)</f>
        <v>5.95</v>
      </c>
      <c r="M7" s="13">
        <f>SUM(M8)</f>
        <v>5.95</v>
      </c>
      <c r="N7" s="13">
        <f>SUM(O7)</f>
        <v>0.4</v>
      </c>
      <c r="O7" s="30">
        <f>SUM(O8)</f>
        <v>0.4</v>
      </c>
    </row>
    <row r="8" ht="25.5" customHeight="1" spans="1:15">
      <c r="A8" s="15" t="s">
        <v>263</v>
      </c>
      <c r="B8" s="15" t="s">
        <v>264</v>
      </c>
      <c r="C8" s="13">
        <f t="shared" ref="C8:C16" si="0">SUM(D8)</f>
        <v>6.35</v>
      </c>
      <c r="D8" s="16">
        <f>SUM(D9)</f>
        <v>6.35</v>
      </c>
      <c r="E8" s="16">
        <f>SUM(E9)</f>
        <v>0</v>
      </c>
      <c r="F8" s="14">
        <f t="shared" ref="F8:F16" si="1">SUM(G8)</f>
        <v>0</v>
      </c>
      <c r="G8" s="16">
        <f>SUM(G9)</f>
        <v>0</v>
      </c>
      <c r="H8" s="14">
        <f t="shared" ref="H8:H16" si="2">SUM(I8)</f>
        <v>0</v>
      </c>
      <c r="I8" s="16">
        <f>SUM(I9)</f>
        <v>0</v>
      </c>
      <c r="J8" s="13">
        <f t="shared" ref="J8:J16" si="3">SUM(K8)</f>
        <v>0</v>
      </c>
      <c r="K8" s="16">
        <f>SUM(K9)</f>
        <v>0</v>
      </c>
      <c r="L8" s="13">
        <f t="shared" ref="L8:L16" si="4">SUM(M8)</f>
        <v>5.95</v>
      </c>
      <c r="M8" s="16">
        <f>SUM(M9)</f>
        <v>5.95</v>
      </c>
      <c r="N8" s="13">
        <f t="shared" ref="N8:N16" si="5">SUM(O8)</f>
        <v>0.4</v>
      </c>
      <c r="O8" s="16">
        <f>SUM(O9)</f>
        <v>0.4</v>
      </c>
    </row>
    <row r="9" ht="25.5" customHeight="1" spans="1:15">
      <c r="A9" s="15" t="s">
        <v>265</v>
      </c>
      <c r="B9" s="15" t="s">
        <v>266</v>
      </c>
      <c r="C9" s="13">
        <f t="shared" si="0"/>
        <v>6.35</v>
      </c>
      <c r="D9" s="16">
        <f>SUM(D10,D12,D14,D16)</f>
        <v>6.35</v>
      </c>
      <c r="E9" s="16">
        <f>SUM(E10,E12,E14,E16)</f>
        <v>0</v>
      </c>
      <c r="F9" s="14">
        <f t="shared" si="1"/>
        <v>0</v>
      </c>
      <c r="G9" s="16">
        <f>SUM(G10,G12,G14,G16)</f>
        <v>0</v>
      </c>
      <c r="H9" s="14">
        <f t="shared" si="2"/>
        <v>0</v>
      </c>
      <c r="I9" s="16">
        <f>SUM(I10,I12,I14,I16)</f>
        <v>0</v>
      </c>
      <c r="J9" s="13">
        <f t="shared" si="3"/>
        <v>0</v>
      </c>
      <c r="K9" s="16">
        <f>SUM(K10,K12,K14,K16)</f>
        <v>0</v>
      </c>
      <c r="L9" s="13">
        <f t="shared" si="4"/>
        <v>5.95</v>
      </c>
      <c r="M9" s="16">
        <f>SUM(M10,M12,M14,M16)</f>
        <v>5.95</v>
      </c>
      <c r="N9" s="13">
        <f t="shared" si="5"/>
        <v>0.4</v>
      </c>
      <c r="O9" s="16">
        <f>SUM(O10,O12,O14,O16)</f>
        <v>0.4</v>
      </c>
    </row>
    <row r="10" ht="25.5" customHeight="1" spans="1:15">
      <c r="A10" s="15" t="s">
        <v>267</v>
      </c>
      <c r="B10" s="15" t="s">
        <v>268</v>
      </c>
      <c r="C10" s="13">
        <f t="shared" si="0"/>
        <v>2.6</v>
      </c>
      <c r="D10" s="16">
        <f>SUM(D11)</f>
        <v>2.6</v>
      </c>
      <c r="E10" s="16">
        <f>SUM(E11)</f>
        <v>0</v>
      </c>
      <c r="F10" s="14">
        <f t="shared" si="1"/>
        <v>0</v>
      </c>
      <c r="G10" s="16">
        <f>SUM(G11)</f>
        <v>0</v>
      </c>
      <c r="H10" s="14">
        <f t="shared" si="2"/>
        <v>0</v>
      </c>
      <c r="I10" s="16">
        <f>SUM(I11)</f>
        <v>0</v>
      </c>
      <c r="J10" s="13">
        <f t="shared" si="3"/>
        <v>0</v>
      </c>
      <c r="K10" s="16">
        <f>SUM(K11)</f>
        <v>0</v>
      </c>
      <c r="L10" s="13">
        <f t="shared" si="4"/>
        <v>2.5</v>
      </c>
      <c r="M10" s="16">
        <f>SUM(M11)</f>
        <v>2.5</v>
      </c>
      <c r="N10" s="13">
        <f t="shared" si="5"/>
        <v>0.1</v>
      </c>
      <c r="O10" s="16">
        <f>SUM(O11)</f>
        <v>0.1</v>
      </c>
    </row>
    <row r="11" ht="12.75" hidden="1" customHeight="1" spans="1:15">
      <c r="A11" s="17" t="s">
        <v>269</v>
      </c>
      <c r="B11" s="17" t="s">
        <v>270</v>
      </c>
      <c r="C11" s="13">
        <f t="shared" si="0"/>
        <v>2.6</v>
      </c>
      <c r="D11" s="18">
        <v>2.6</v>
      </c>
      <c r="E11" s="18">
        <v>0</v>
      </c>
      <c r="F11" s="14">
        <f t="shared" si="1"/>
        <v>0</v>
      </c>
      <c r="G11" s="18">
        <v>0</v>
      </c>
      <c r="H11" s="14">
        <f t="shared" si="2"/>
        <v>0</v>
      </c>
      <c r="I11" s="18">
        <v>0</v>
      </c>
      <c r="J11" s="13">
        <f t="shared" si="3"/>
        <v>0</v>
      </c>
      <c r="K11" s="18">
        <v>0</v>
      </c>
      <c r="L11" s="13">
        <f t="shared" si="4"/>
        <v>2.5</v>
      </c>
      <c r="M11" s="18">
        <v>2.5</v>
      </c>
      <c r="N11" s="13">
        <f t="shared" si="5"/>
        <v>0.1</v>
      </c>
      <c r="O11" s="31">
        <v>0.1</v>
      </c>
    </row>
    <row r="12" ht="25.5" customHeight="1" spans="1:15">
      <c r="A12" s="15" t="s">
        <v>271</v>
      </c>
      <c r="B12" s="15" t="s">
        <v>272</v>
      </c>
      <c r="C12" s="13">
        <f t="shared" si="0"/>
        <v>1.3</v>
      </c>
      <c r="D12" s="16">
        <f>SUM(D13)</f>
        <v>1.3</v>
      </c>
      <c r="E12" s="16">
        <f>SUM(E13)</f>
        <v>0</v>
      </c>
      <c r="F12" s="14">
        <f t="shared" si="1"/>
        <v>0</v>
      </c>
      <c r="G12" s="16">
        <f>SUM(G13)</f>
        <v>0</v>
      </c>
      <c r="H12" s="14">
        <f t="shared" si="2"/>
        <v>0</v>
      </c>
      <c r="I12" s="16">
        <f>SUM(I13)</f>
        <v>0</v>
      </c>
      <c r="J12" s="13">
        <f t="shared" si="3"/>
        <v>0</v>
      </c>
      <c r="K12" s="16">
        <f>SUM(K13)</f>
        <v>0</v>
      </c>
      <c r="L12" s="13">
        <f t="shared" si="4"/>
        <v>1.2</v>
      </c>
      <c r="M12" s="16">
        <f>SUM(M13)</f>
        <v>1.2</v>
      </c>
      <c r="N12" s="13">
        <f t="shared" si="5"/>
        <v>0.1</v>
      </c>
      <c r="O12" s="16">
        <f>SUM(O13)</f>
        <v>0.1</v>
      </c>
    </row>
    <row r="13" ht="12.75" hidden="1" customHeight="1" spans="1:15">
      <c r="A13" s="17" t="s">
        <v>273</v>
      </c>
      <c r="B13" s="17" t="s">
        <v>274</v>
      </c>
      <c r="C13" s="13">
        <f t="shared" si="0"/>
        <v>1.3</v>
      </c>
      <c r="D13" s="18">
        <v>1.3</v>
      </c>
      <c r="E13" s="18">
        <v>0</v>
      </c>
      <c r="F13" s="14">
        <f t="shared" si="1"/>
        <v>0</v>
      </c>
      <c r="G13" s="18">
        <v>0</v>
      </c>
      <c r="H13" s="14">
        <f t="shared" si="2"/>
        <v>0</v>
      </c>
      <c r="I13" s="18">
        <v>0</v>
      </c>
      <c r="J13" s="13">
        <f t="shared" si="3"/>
        <v>0</v>
      </c>
      <c r="K13" s="18">
        <v>0</v>
      </c>
      <c r="L13" s="13">
        <f t="shared" si="4"/>
        <v>1.2</v>
      </c>
      <c r="M13" s="18">
        <v>1.2</v>
      </c>
      <c r="N13" s="13">
        <f t="shared" si="5"/>
        <v>0.1</v>
      </c>
      <c r="O13" s="31">
        <v>0.1</v>
      </c>
    </row>
    <row r="14" ht="25.5" customHeight="1" spans="1:15">
      <c r="A14" s="15" t="s">
        <v>275</v>
      </c>
      <c r="B14" s="15" t="s">
        <v>276</v>
      </c>
      <c r="C14" s="13">
        <f t="shared" si="0"/>
        <v>1.3</v>
      </c>
      <c r="D14" s="16">
        <f>SUM(D15)</f>
        <v>1.3</v>
      </c>
      <c r="E14" s="16">
        <f>SUM(E15)</f>
        <v>0</v>
      </c>
      <c r="F14" s="14">
        <f t="shared" si="1"/>
        <v>0</v>
      </c>
      <c r="G14" s="16">
        <f>SUM(G15)</f>
        <v>0</v>
      </c>
      <c r="H14" s="14">
        <f t="shared" si="2"/>
        <v>0</v>
      </c>
      <c r="I14" s="16">
        <f>SUM(I15)</f>
        <v>0</v>
      </c>
      <c r="J14" s="13">
        <f t="shared" si="3"/>
        <v>0</v>
      </c>
      <c r="K14" s="16">
        <f>SUM(K15)</f>
        <v>0</v>
      </c>
      <c r="L14" s="13">
        <f t="shared" si="4"/>
        <v>1.2</v>
      </c>
      <c r="M14" s="16">
        <f>SUM(M15)</f>
        <v>1.2</v>
      </c>
      <c r="N14" s="13">
        <f t="shared" si="5"/>
        <v>0.1</v>
      </c>
      <c r="O14" s="16">
        <f>SUM(O15)</f>
        <v>0.1</v>
      </c>
    </row>
    <row r="15" ht="12.75" hidden="1" customHeight="1" spans="1:15">
      <c r="A15" s="17" t="s">
        <v>277</v>
      </c>
      <c r="B15" s="17" t="s">
        <v>278</v>
      </c>
      <c r="C15" s="13">
        <f t="shared" si="0"/>
        <v>1.3</v>
      </c>
      <c r="D15" s="18">
        <v>1.3</v>
      </c>
      <c r="E15" s="18">
        <v>0</v>
      </c>
      <c r="F15" s="14">
        <f t="shared" si="1"/>
        <v>0</v>
      </c>
      <c r="G15" s="19">
        <v>0</v>
      </c>
      <c r="H15" s="14">
        <f t="shared" si="2"/>
        <v>0</v>
      </c>
      <c r="I15" s="18">
        <v>0</v>
      </c>
      <c r="J15" s="13">
        <f t="shared" si="3"/>
        <v>0</v>
      </c>
      <c r="K15" s="18">
        <v>0</v>
      </c>
      <c r="L15" s="13">
        <f t="shared" si="4"/>
        <v>1.2</v>
      </c>
      <c r="M15" s="18">
        <v>1.2</v>
      </c>
      <c r="N15" s="13">
        <f t="shared" si="5"/>
        <v>0.1</v>
      </c>
      <c r="O15" s="31">
        <v>0.1</v>
      </c>
    </row>
    <row r="16" ht="25.5" customHeight="1" spans="1:15">
      <c r="A16" s="15" t="s">
        <v>279</v>
      </c>
      <c r="B16" s="15" t="s">
        <v>280</v>
      </c>
      <c r="C16" s="13">
        <f t="shared" si="0"/>
        <v>1.15</v>
      </c>
      <c r="D16" s="16">
        <f>SUM(D17)</f>
        <v>1.15</v>
      </c>
      <c r="E16" s="20">
        <f>SUM(E17)</f>
        <v>0</v>
      </c>
      <c r="F16" s="21">
        <f t="shared" si="1"/>
        <v>0</v>
      </c>
      <c r="G16" s="22">
        <f>SUM(G17)</f>
        <v>0</v>
      </c>
      <c r="H16" s="21">
        <f t="shared" si="2"/>
        <v>0</v>
      </c>
      <c r="I16" s="32">
        <f>SUM(I17)</f>
        <v>0</v>
      </c>
      <c r="J16" s="13">
        <f t="shared" si="3"/>
        <v>0</v>
      </c>
      <c r="K16" s="16">
        <f>SUM(K17)</f>
        <v>0</v>
      </c>
      <c r="L16" s="13">
        <f t="shared" si="4"/>
        <v>1.05</v>
      </c>
      <c r="M16" s="16">
        <f>SUM(M17)</f>
        <v>1.05</v>
      </c>
      <c r="N16" s="13">
        <f t="shared" si="5"/>
        <v>0.1</v>
      </c>
      <c r="O16" s="16">
        <f>SUM(O17)</f>
        <v>0.1</v>
      </c>
    </row>
    <row r="17" ht="12.75" hidden="1" customHeight="1" spans="1:15">
      <c r="A17" s="23" t="s">
        <v>281</v>
      </c>
      <c r="B17" s="23" t="s">
        <v>282</v>
      </c>
      <c r="C17" s="24" t="e">
        <f>SUM(D17+#REF!+#REF!+#REF!)</f>
        <v>#REF!</v>
      </c>
      <c r="D17" s="24">
        <v>1.15</v>
      </c>
      <c r="E17" s="24">
        <v>0</v>
      </c>
      <c r="F17" s="25" t="e">
        <f>SUM(G17+#REF!+#REF!+#REF!)</f>
        <v>#REF!</v>
      </c>
      <c r="G17" s="26">
        <v>0</v>
      </c>
      <c r="H17" s="25" t="e">
        <f>SUM(I17+#REF!+#REF!+#REF!)</f>
        <v>#REF!</v>
      </c>
      <c r="I17" s="24">
        <v>0</v>
      </c>
      <c r="J17" s="33" t="e">
        <f>SUM(K17+#REF!+#REF!+#REF!)</f>
        <v>#REF!</v>
      </c>
      <c r="K17" s="24">
        <v>0</v>
      </c>
      <c r="L17" s="34" t="e">
        <f>SUM(M17+#REF!+#REF!+#REF!)</f>
        <v>#REF!</v>
      </c>
      <c r="M17" s="24">
        <v>1.05</v>
      </c>
      <c r="N17" s="34" t="e">
        <f>SUM(O17+#REF!+#REF!+#REF!)</f>
        <v>#REF!</v>
      </c>
      <c r="O17" s="35">
        <v>0.1</v>
      </c>
    </row>
  </sheetData>
  <mergeCells count="12">
    <mergeCell ref="A2:P2"/>
    <mergeCell ref="A3:M3"/>
    <mergeCell ref="C4:O4"/>
    <mergeCell ref="C5:D5"/>
    <mergeCell ref="F5:G5"/>
    <mergeCell ref="H5:I5"/>
    <mergeCell ref="J5:K5"/>
    <mergeCell ref="L5:M5"/>
    <mergeCell ref="N5:O5"/>
    <mergeCell ref="A4:A6"/>
    <mergeCell ref="B4:B6"/>
    <mergeCell ref="E5:E6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一、部门收支总表</vt:lpstr>
      <vt:lpstr>二、部门收入总表</vt:lpstr>
      <vt:lpstr>三、部门支出总表</vt:lpstr>
      <vt:lpstr>四、财政拨款收支总表</vt:lpstr>
      <vt:lpstr>五、一般公共预算支出表</vt:lpstr>
      <vt:lpstr>六、一般公共预算基本支出表</vt:lpstr>
      <vt:lpstr>七、政府性基金预算支出表</vt:lpstr>
      <vt:lpstr>八、国有资本经营预算支出表</vt:lpstr>
      <vt:lpstr>九、财政拨款预算“三公”经费支出表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翼</cp:lastModifiedBy>
  <dcterms:created xsi:type="dcterms:W3CDTF">2024-04-24T19:32:00Z</dcterms:created>
  <dcterms:modified xsi:type="dcterms:W3CDTF">2024-06-04T06:24:44Z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38DF6B3F547246ECBB39D62459A2103E</vt:lpwstr>
  </property>
</Properties>
</file>