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<sst xmlns="http://schemas.openxmlformats.org/spreadsheetml/2006/main" count="77" uniqueCount="42">
  <si>
    <t>附件2</t>
  </si>
  <si>
    <t>防城港市2023年度退役军人职业技能培训补贴费用标准</t>
  </si>
  <si>
    <t>序号</t>
  </si>
  <si>
    <t>机构名称</t>
  </si>
  <si>
    <t>申报培训专业（工种）</t>
  </si>
  <si>
    <t>项目类型</t>
  </si>
  <si>
    <t>学时核查</t>
  </si>
  <si>
    <t>培训费</t>
  </si>
  <si>
    <t>食宿费</t>
  </si>
  <si>
    <t>鉴定费/考证费</t>
  </si>
  <si>
    <t>人身意外保险费</t>
  </si>
  <si>
    <t>合计</t>
  </si>
  <si>
    <t>日均
费用</t>
  </si>
  <si>
    <t>备注</t>
  </si>
  <si>
    <t>项号</t>
  </si>
  <si>
    <t>专业名称</t>
  </si>
  <si>
    <t>防城港市众联职业培训学校</t>
  </si>
  <si>
    <t>电工（低压电工操作证、高压电工操作证、高处作业操作证）</t>
  </si>
  <si>
    <t>上岗证培训</t>
  </si>
  <si>
    <t>焊工（焊工操作证、高处作业操作证、低压电工操作证）</t>
  </si>
  <si>
    <t>空调维修（制冷维修、高处作业操作证、低压电工操作证）</t>
  </si>
  <si>
    <t>机械类（叉车N1证、起重机Q2证）</t>
  </si>
  <si>
    <t>电梯类（电梯T证、管理员A证、低压电工操作证）</t>
  </si>
  <si>
    <t>防城港市华业职业培训学校</t>
  </si>
  <si>
    <t>汽车维修工（初级）</t>
  </si>
  <si>
    <t>技能等级鉴定</t>
  </si>
  <si>
    <t>中式烹饪师（初级）</t>
  </si>
  <si>
    <t>防城港市骏安汽车驾驶培训有限公司</t>
  </si>
  <si>
    <t>驾驶证培训（C1）</t>
  </si>
  <si>
    <t>汽车驾驶培训</t>
  </si>
  <si>
    <t>驾驶证培训（C2）</t>
  </si>
  <si>
    <t>广西东兴市雄风交通运输集团有限公司防城机动车驾驶员培训中心</t>
  </si>
  <si>
    <t>广西东兴市雄风交通运输集团有限公司机动车驾驶员培训中心</t>
  </si>
  <si>
    <t>驾驶证培训（A1）</t>
  </si>
  <si>
    <t>驾驶证培训（A2）</t>
  </si>
  <si>
    <t>驾驶证培训（A3）</t>
  </si>
  <si>
    <t>驾驶证培训（B2）</t>
  </si>
  <si>
    <t>上思县弘毅机动车驾驶技术培训服务有限公司</t>
  </si>
  <si>
    <t>上思县文山机动车驾驶员培训中心</t>
  </si>
  <si>
    <t>广西东兴市雄风交通运输集团有限公司上思机动车驾驶员培训中心</t>
  </si>
  <si>
    <t>上思县智上职业培训学校</t>
  </si>
  <si>
    <t>中式烹调师（初级）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</si>
</sst>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b/>
      <sz val="10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176" fontId="6" fillId="2" borderId="0" xfId="0" applyNumberFormat="1" applyFont="1" applyFill="1" applyAlignment="1">
      <alignment horizontal="righ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BN31"/>
  <sheetViews>
    <sheetView tabSelected="1" workbookViewId="0">
      <pane xSplit="3" ySplit="5" topLeftCell="D18" activePane="bottomRight" state="frozen"/>
      <selection/>
      <selection pane="topRight"/>
      <selection pane="bottomLeft"/>
      <selection pane="bottomRight" activeCell="A2" sqref="A2:M31"/>
    </sheetView>
  </sheetViews>
  <sheetFormatPr defaultColWidth="9" defaultRowHeight="13.5"/>
  <cols>
    <col min="1" max="1" width="4" style="2" customWidth="1"/>
    <col min="2" max="2" width="19.5" style="3" customWidth="1"/>
    <col min="3" max="3" width="4.375" style="2" customWidth="1"/>
    <col min="4" max="4" width="19.25" style="4" customWidth="1"/>
    <col min="5" max="5" width="12.125" style="2" customWidth="1"/>
    <col min="6" max="6" width="8.375" style="2" customWidth="1"/>
    <col min="7" max="11" width="8" style="2" customWidth="1"/>
    <col min="12" max="12" width="8" style="5" customWidth="1"/>
    <col min="13" max="13" width="9.625" style="2" customWidth="1"/>
    <col min="14" max="16384" width="9" style="4"/>
  </cols>
  <sheetData>
    <row r="1" ht="20" customHeight="1" spans="1:2">
      <c r="A1" s="6" t="s">
        <v>0</v>
      </c>
      <c r="B1" s="6"/>
    </row>
    <row r="2" ht="40" customHeight="1" spans="1:1629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5"/>
      <c r="M2" s="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</row>
    <row r="3" ht="20" customHeight="1" spans="1:16290">
      <c r="A3" s="7"/>
      <c r="B3" s="7"/>
      <c r="C3" s="7"/>
      <c r="D3" s="7"/>
      <c r="E3" s="7"/>
      <c r="F3" s="7"/>
      <c r="G3" s="7"/>
      <c r="H3" s="7"/>
      <c r="I3" s="7"/>
      <c r="J3" s="7"/>
      <c r="K3" s="17"/>
      <c r="L3" s="18"/>
      <c r="M3" s="17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</row>
    <row r="4" s="1" customFormat="1" ht="22" customHeight="1" spans="1:16290">
      <c r="A4" s="8" t="s">
        <v>2</v>
      </c>
      <c r="B4" s="8" t="s">
        <v>3</v>
      </c>
      <c r="C4" s="8" t="s">
        <v>4</v>
      </c>
      <c r="D4" s="8"/>
      <c r="E4" s="8" t="s">
        <v>5</v>
      </c>
      <c r="F4" s="8" t="s">
        <v>6</v>
      </c>
      <c r="G4" s="9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19" t="s">
        <v>12</v>
      </c>
      <c r="M4" s="9" t="s">
        <v>13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</row>
    <row r="5" s="1" customFormat="1" ht="22" customHeight="1" spans="1:16290">
      <c r="A5" s="8"/>
      <c r="B5" s="8"/>
      <c r="C5" s="8" t="s">
        <v>14</v>
      </c>
      <c r="D5" s="8" t="s">
        <v>15</v>
      </c>
      <c r="E5" s="8"/>
      <c r="F5" s="8"/>
      <c r="G5" s="10"/>
      <c r="H5" s="8"/>
      <c r="I5" s="8"/>
      <c r="J5" s="8"/>
      <c r="K5" s="8"/>
      <c r="L5" s="21"/>
      <c r="M5" s="1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</row>
    <row r="6" s="1" customFormat="1" ht="41" customHeight="1" spans="1:13">
      <c r="A6" s="11">
        <v>1</v>
      </c>
      <c r="B6" s="11" t="s">
        <v>16</v>
      </c>
      <c r="C6" s="11">
        <v>1</v>
      </c>
      <c r="D6" s="11" t="s">
        <v>17</v>
      </c>
      <c r="E6" s="11" t="s">
        <v>18</v>
      </c>
      <c r="F6" s="11">
        <v>160</v>
      </c>
      <c r="G6" s="11">
        <v>3300</v>
      </c>
      <c r="H6" s="11">
        <v>1600</v>
      </c>
      <c r="I6" s="11">
        <v>618</v>
      </c>
      <c r="J6" s="11">
        <v>30</v>
      </c>
      <c r="K6" s="11">
        <f>SUM(G6:J6)</f>
        <v>5548</v>
      </c>
      <c r="L6" s="22">
        <f t="shared" ref="L6:L13" si="0">K6/(F6/8)</f>
        <v>277.4</v>
      </c>
      <c r="M6" s="23"/>
    </row>
    <row r="7" s="1" customFormat="1" ht="41" customHeight="1" spans="1:13">
      <c r="A7" s="11"/>
      <c r="B7" s="11"/>
      <c r="C7" s="11">
        <v>2</v>
      </c>
      <c r="D7" s="11" t="s">
        <v>19</v>
      </c>
      <c r="E7" s="11" t="s">
        <v>18</v>
      </c>
      <c r="F7" s="11">
        <v>160</v>
      </c>
      <c r="G7" s="11">
        <v>3300</v>
      </c>
      <c r="H7" s="11">
        <v>1600</v>
      </c>
      <c r="I7" s="11">
        <v>618</v>
      </c>
      <c r="J7" s="11">
        <v>30</v>
      </c>
      <c r="K7" s="11">
        <f>SUM(G7:J7)</f>
        <v>5548</v>
      </c>
      <c r="L7" s="22">
        <f t="shared" si="0"/>
        <v>277.4</v>
      </c>
      <c r="M7" s="23"/>
    </row>
    <row r="8" s="1" customFormat="1" ht="41" customHeight="1" spans="1:13">
      <c r="A8" s="11"/>
      <c r="B8" s="11"/>
      <c r="C8" s="11">
        <v>3</v>
      </c>
      <c r="D8" s="11" t="s">
        <v>20</v>
      </c>
      <c r="E8" s="11" t="s">
        <v>18</v>
      </c>
      <c r="F8" s="11">
        <v>160</v>
      </c>
      <c r="G8" s="11">
        <v>3600</v>
      </c>
      <c r="H8" s="11">
        <v>1600</v>
      </c>
      <c r="I8" s="11">
        <v>618</v>
      </c>
      <c r="J8" s="11">
        <v>30</v>
      </c>
      <c r="K8" s="11">
        <f>SUM(G8:J8)</f>
        <v>5848</v>
      </c>
      <c r="L8" s="22">
        <f t="shared" si="0"/>
        <v>292.4</v>
      </c>
      <c r="M8" s="23"/>
    </row>
    <row r="9" s="1" customFormat="1" ht="41" customHeight="1" spans="1:13">
      <c r="A9" s="11"/>
      <c r="B9" s="11"/>
      <c r="C9" s="11">
        <v>4</v>
      </c>
      <c r="D9" s="11" t="s">
        <v>21</v>
      </c>
      <c r="E9" s="11" t="s">
        <v>18</v>
      </c>
      <c r="F9" s="11">
        <v>160</v>
      </c>
      <c r="G9" s="11">
        <v>4200</v>
      </c>
      <c r="H9" s="11">
        <v>1600</v>
      </c>
      <c r="I9" s="11">
        <v>0</v>
      </c>
      <c r="J9" s="11">
        <v>30</v>
      </c>
      <c r="K9" s="11">
        <f>SUM(G9:J9)</f>
        <v>5830</v>
      </c>
      <c r="L9" s="22">
        <f t="shared" si="0"/>
        <v>291.5</v>
      </c>
      <c r="M9" s="23"/>
    </row>
    <row r="10" s="1" customFormat="1" ht="41" customHeight="1" spans="1:13">
      <c r="A10" s="11"/>
      <c r="B10" s="11"/>
      <c r="C10" s="11">
        <v>5</v>
      </c>
      <c r="D10" s="11" t="s">
        <v>22</v>
      </c>
      <c r="E10" s="11" t="s">
        <v>18</v>
      </c>
      <c r="F10" s="11">
        <v>160</v>
      </c>
      <c r="G10" s="11">
        <v>3800</v>
      </c>
      <c r="H10" s="11">
        <v>1600</v>
      </c>
      <c r="I10" s="11">
        <v>206</v>
      </c>
      <c r="J10" s="11">
        <v>30</v>
      </c>
      <c r="K10" s="11">
        <f>SUM(G10:J10)</f>
        <v>5636</v>
      </c>
      <c r="L10" s="22">
        <f t="shared" si="0"/>
        <v>281.8</v>
      </c>
      <c r="M10" s="23"/>
    </row>
    <row r="11" s="1" customFormat="1" ht="41" customHeight="1" spans="1:13">
      <c r="A11" s="11">
        <v>2</v>
      </c>
      <c r="B11" s="11" t="s">
        <v>23</v>
      </c>
      <c r="C11" s="11">
        <v>6</v>
      </c>
      <c r="D11" s="11" t="s">
        <v>17</v>
      </c>
      <c r="E11" s="11" t="s">
        <v>18</v>
      </c>
      <c r="F11" s="11">
        <v>160</v>
      </c>
      <c r="G11" s="11">
        <v>3300</v>
      </c>
      <c r="H11" s="11">
        <v>1600</v>
      </c>
      <c r="I11" s="11">
        <v>618</v>
      </c>
      <c r="J11" s="11">
        <v>30</v>
      </c>
      <c r="K11" s="11">
        <f t="shared" ref="K7:K32" si="1">SUM(G11:J11)</f>
        <v>5548</v>
      </c>
      <c r="L11" s="22">
        <f t="shared" si="0"/>
        <v>277.4</v>
      </c>
      <c r="M11" s="23"/>
    </row>
    <row r="12" s="1" customFormat="1" ht="21" customHeight="1" spans="1:13">
      <c r="A12" s="11"/>
      <c r="B12" s="11"/>
      <c r="C12" s="11">
        <v>7</v>
      </c>
      <c r="D12" s="11" t="s">
        <v>24</v>
      </c>
      <c r="E12" s="11" t="s">
        <v>25</v>
      </c>
      <c r="F12" s="11">
        <v>80</v>
      </c>
      <c r="G12" s="11">
        <v>1800</v>
      </c>
      <c r="H12" s="11">
        <v>800</v>
      </c>
      <c r="I12" s="11">
        <v>237</v>
      </c>
      <c r="J12" s="11">
        <v>30</v>
      </c>
      <c r="K12" s="11">
        <f t="shared" si="1"/>
        <v>2867</v>
      </c>
      <c r="L12" s="22">
        <f t="shared" si="0"/>
        <v>286.7</v>
      </c>
      <c r="M12" s="23"/>
    </row>
    <row r="13" s="1" customFormat="1" ht="21" customHeight="1" spans="1:13">
      <c r="A13" s="11"/>
      <c r="B13" s="11"/>
      <c r="C13" s="11">
        <v>8</v>
      </c>
      <c r="D13" s="11" t="s">
        <v>26</v>
      </c>
      <c r="E13" s="11" t="s">
        <v>25</v>
      </c>
      <c r="F13" s="11">
        <v>80</v>
      </c>
      <c r="G13" s="11">
        <v>1800</v>
      </c>
      <c r="H13" s="11">
        <v>800</v>
      </c>
      <c r="I13" s="11">
        <v>237</v>
      </c>
      <c r="J13" s="11">
        <v>30</v>
      </c>
      <c r="K13" s="11">
        <f t="shared" si="1"/>
        <v>2867</v>
      </c>
      <c r="L13" s="22">
        <f t="shared" si="0"/>
        <v>286.7</v>
      </c>
      <c r="M13" s="23"/>
    </row>
    <row r="14" s="1" customFormat="1" ht="21" customHeight="1" spans="1:13">
      <c r="A14" s="12">
        <v>3</v>
      </c>
      <c r="B14" s="12" t="s">
        <v>27</v>
      </c>
      <c r="C14" s="11">
        <v>9</v>
      </c>
      <c r="D14" s="11" t="s">
        <v>28</v>
      </c>
      <c r="E14" s="11" t="s">
        <v>29</v>
      </c>
      <c r="F14" s="11">
        <v>62</v>
      </c>
      <c r="G14" s="11">
        <v>3150</v>
      </c>
      <c r="H14" s="11">
        <v>0</v>
      </c>
      <c r="I14" s="11">
        <v>1485</v>
      </c>
      <c r="J14" s="11">
        <v>158</v>
      </c>
      <c r="K14" s="11">
        <f t="shared" si="1"/>
        <v>4793</v>
      </c>
      <c r="L14" s="22">
        <f>K14/(F14/2)</f>
        <v>154.612903225806</v>
      </c>
      <c r="M14" s="23"/>
    </row>
    <row r="15" s="1" customFormat="1" ht="21" customHeight="1" spans="1:13">
      <c r="A15" s="13"/>
      <c r="B15" s="14"/>
      <c r="C15" s="11">
        <v>10</v>
      </c>
      <c r="D15" s="11" t="s">
        <v>30</v>
      </c>
      <c r="E15" s="11" t="s">
        <v>29</v>
      </c>
      <c r="F15" s="11">
        <v>58</v>
      </c>
      <c r="G15" s="11">
        <v>3350</v>
      </c>
      <c r="H15" s="11">
        <v>0</v>
      </c>
      <c r="I15" s="11">
        <v>1485</v>
      </c>
      <c r="J15" s="11">
        <v>158</v>
      </c>
      <c r="K15" s="11">
        <f t="shared" si="1"/>
        <v>4993</v>
      </c>
      <c r="L15" s="22">
        <f t="shared" ref="L15:L30" si="2">K15/(F15/2)</f>
        <v>172.172413793103</v>
      </c>
      <c r="M15" s="23"/>
    </row>
    <row r="16" s="1" customFormat="1" ht="21" customHeight="1" spans="1:13">
      <c r="A16" s="12">
        <v>4</v>
      </c>
      <c r="B16" s="12" t="s">
        <v>31</v>
      </c>
      <c r="C16" s="11">
        <v>11</v>
      </c>
      <c r="D16" s="11" t="s">
        <v>28</v>
      </c>
      <c r="E16" s="11" t="s">
        <v>29</v>
      </c>
      <c r="F16" s="11">
        <v>62</v>
      </c>
      <c r="G16" s="11">
        <v>3150</v>
      </c>
      <c r="H16" s="11">
        <v>0</v>
      </c>
      <c r="I16" s="11">
        <v>1485</v>
      </c>
      <c r="J16" s="11">
        <v>158</v>
      </c>
      <c r="K16" s="11">
        <f t="shared" si="1"/>
        <v>4793</v>
      </c>
      <c r="L16" s="22">
        <f t="shared" si="2"/>
        <v>154.612903225806</v>
      </c>
      <c r="M16" s="23"/>
    </row>
    <row r="17" s="1" customFormat="1" ht="21" customHeight="1" spans="1:13">
      <c r="A17" s="13"/>
      <c r="B17" s="13"/>
      <c r="C17" s="11">
        <v>12</v>
      </c>
      <c r="D17" s="11" t="s">
        <v>30</v>
      </c>
      <c r="E17" s="11" t="s">
        <v>29</v>
      </c>
      <c r="F17" s="11">
        <v>58</v>
      </c>
      <c r="G17" s="11">
        <v>3350</v>
      </c>
      <c r="H17" s="11">
        <v>0</v>
      </c>
      <c r="I17" s="11">
        <v>1485</v>
      </c>
      <c r="J17" s="11">
        <v>158</v>
      </c>
      <c r="K17" s="11">
        <f t="shared" si="1"/>
        <v>4993</v>
      </c>
      <c r="L17" s="22">
        <f t="shared" si="2"/>
        <v>172.172413793103</v>
      </c>
      <c r="M17" s="23"/>
    </row>
    <row r="18" s="1" customFormat="1" ht="21" customHeight="1" spans="1:13">
      <c r="A18" s="11">
        <v>5</v>
      </c>
      <c r="B18" s="11" t="s">
        <v>32</v>
      </c>
      <c r="C18" s="11">
        <v>13</v>
      </c>
      <c r="D18" s="11" t="s">
        <v>33</v>
      </c>
      <c r="E18" s="11" t="s">
        <v>29</v>
      </c>
      <c r="F18" s="11">
        <v>78</v>
      </c>
      <c r="G18" s="11">
        <v>8020</v>
      </c>
      <c r="H18" s="11">
        <v>0</v>
      </c>
      <c r="I18" s="11">
        <v>2935</v>
      </c>
      <c r="J18" s="11">
        <v>158</v>
      </c>
      <c r="K18" s="11">
        <f t="shared" si="1"/>
        <v>11113</v>
      </c>
      <c r="L18" s="22">
        <f t="shared" si="2"/>
        <v>284.948717948718</v>
      </c>
      <c r="M18" s="23"/>
    </row>
    <row r="19" s="1" customFormat="1" ht="21" customHeight="1" spans="1:13">
      <c r="A19" s="11"/>
      <c r="B19" s="11"/>
      <c r="C19" s="11">
        <v>14</v>
      </c>
      <c r="D19" s="11" t="s">
        <v>34</v>
      </c>
      <c r="E19" s="11" t="s">
        <v>29</v>
      </c>
      <c r="F19" s="11">
        <v>88</v>
      </c>
      <c r="G19" s="11">
        <v>9500</v>
      </c>
      <c r="H19" s="11">
        <v>0</v>
      </c>
      <c r="I19" s="11">
        <v>2935</v>
      </c>
      <c r="J19" s="11">
        <v>158</v>
      </c>
      <c r="K19" s="11">
        <f t="shared" si="1"/>
        <v>12593</v>
      </c>
      <c r="L19" s="22">
        <f t="shared" si="2"/>
        <v>286.204545454545</v>
      </c>
      <c r="M19" s="23"/>
    </row>
    <row r="20" s="1" customFormat="1" ht="21" customHeight="1" spans="1:13">
      <c r="A20" s="11"/>
      <c r="B20" s="11"/>
      <c r="C20" s="11">
        <v>15</v>
      </c>
      <c r="D20" s="11" t="s">
        <v>35</v>
      </c>
      <c r="E20" s="11" t="s">
        <v>29</v>
      </c>
      <c r="F20" s="11">
        <v>114</v>
      </c>
      <c r="G20" s="11">
        <v>10250</v>
      </c>
      <c r="H20" s="11">
        <v>0</v>
      </c>
      <c r="I20" s="11">
        <v>2935</v>
      </c>
      <c r="J20" s="11">
        <v>158</v>
      </c>
      <c r="K20" s="11">
        <f t="shared" si="1"/>
        <v>13343</v>
      </c>
      <c r="L20" s="22">
        <f t="shared" si="2"/>
        <v>234.087719298246</v>
      </c>
      <c r="M20" s="23"/>
    </row>
    <row r="21" s="1" customFormat="1" ht="21" customHeight="1" spans="1:13">
      <c r="A21" s="11"/>
      <c r="B21" s="11"/>
      <c r="C21" s="11">
        <v>16</v>
      </c>
      <c r="D21" s="11" t="s">
        <v>36</v>
      </c>
      <c r="E21" s="11" t="s">
        <v>29</v>
      </c>
      <c r="F21" s="11">
        <v>118</v>
      </c>
      <c r="G21" s="11">
        <v>9900</v>
      </c>
      <c r="H21" s="11">
        <v>0</v>
      </c>
      <c r="I21" s="11">
        <v>1935</v>
      </c>
      <c r="J21" s="11">
        <v>158</v>
      </c>
      <c r="K21" s="11">
        <f t="shared" si="1"/>
        <v>11993</v>
      </c>
      <c r="L21" s="22">
        <f t="shared" si="2"/>
        <v>203.271186440678</v>
      </c>
      <c r="M21" s="23"/>
    </row>
    <row r="22" s="1" customFormat="1" ht="21" customHeight="1" spans="1:13">
      <c r="A22" s="11"/>
      <c r="B22" s="11"/>
      <c r="C22" s="11">
        <v>17</v>
      </c>
      <c r="D22" s="11" t="s">
        <v>28</v>
      </c>
      <c r="E22" s="11" t="s">
        <v>29</v>
      </c>
      <c r="F22" s="11">
        <v>62</v>
      </c>
      <c r="G22" s="11">
        <v>3150</v>
      </c>
      <c r="H22" s="11">
        <v>0</v>
      </c>
      <c r="I22" s="11">
        <v>1485</v>
      </c>
      <c r="J22" s="11">
        <v>158</v>
      </c>
      <c r="K22" s="11">
        <f t="shared" si="1"/>
        <v>4793</v>
      </c>
      <c r="L22" s="22">
        <f t="shared" si="2"/>
        <v>154.612903225806</v>
      </c>
      <c r="M22" s="23"/>
    </row>
    <row r="23" s="1" customFormat="1" ht="21" customHeight="1" spans="1:13">
      <c r="A23" s="11"/>
      <c r="B23" s="11"/>
      <c r="C23" s="11">
        <v>18</v>
      </c>
      <c r="D23" s="11" t="s">
        <v>30</v>
      </c>
      <c r="E23" s="11" t="s">
        <v>29</v>
      </c>
      <c r="F23" s="11">
        <v>58</v>
      </c>
      <c r="G23" s="11">
        <v>3350</v>
      </c>
      <c r="H23" s="11">
        <v>0</v>
      </c>
      <c r="I23" s="11">
        <v>1485</v>
      </c>
      <c r="J23" s="11">
        <v>158</v>
      </c>
      <c r="K23" s="11">
        <f t="shared" si="1"/>
        <v>4993</v>
      </c>
      <c r="L23" s="22">
        <f t="shared" si="2"/>
        <v>172.172413793103</v>
      </c>
      <c r="M23" s="23"/>
    </row>
    <row r="24" s="1" customFormat="1" ht="21" customHeight="1" spans="1:13">
      <c r="A24" s="12">
        <v>6</v>
      </c>
      <c r="B24" s="12" t="s">
        <v>37</v>
      </c>
      <c r="C24" s="11">
        <v>19</v>
      </c>
      <c r="D24" s="11" t="s">
        <v>28</v>
      </c>
      <c r="E24" s="11" t="s">
        <v>29</v>
      </c>
      <c r="F24" s="11">
        <v>62</v>
      </c>
      <c r="G24" s="11">
        <v>3150</v>
      </c>
      <c r="H24" s="11">
        <v>0</v>
      </c>
      <c r="I24" s="11">
        <v>1685</v>
      </c>
      <c r="J24" s="11">
        <v>158</v>
      </c>
      <c r="K24" s="11">
        <f t="shared" si="1"/>
        <v>4993</v>
      </c>
      <c r="L24" s="22">
        <f t="shared" si="2"/>
        <v>161.064516129032</v>
      </c>
      <c r="M24" s="23"/>
    </row>
    <row r="25" s="1" customFormat="1" ht="21" customHeight="1" spans="1:13">
      <c r="A25" s="14"/>
      <c r="B25" s="14"/>
      <c r="C25" s="11">
        <v>20</v>
      </c>
      <c r="D25" s="11" t="s">
        <v>30</v>
      </c>
      <c r="E25" s="11" t="s">
        <v>29</v>
      </c>
      <c r="F25" s="11">
        <v>58</v>
      </c>
      <c r="G25" s="11">
        <v>3350</v>
      </c>
      <c r="H25" s="11">
        <v>0</v>
      </c>
      <c r="I25" s="11">
        <v>1685</v>
      </c>
      <c r="J25" s="11">
        <v>158</v>
      </c>
      <c r="K25" s="11">
        <f t="shared" si="1"/>
        <v>5193</v>
      </c>
      <c r="L25" s="22">
        <f t="shared" si="2"/>
        <v>179.068965517241</v>
      </c>
      <c r="M25" s="23"/>
    </row>
    <row r="26" s="1" customFormat="1" ht="21" customHeight="1" spans="1:13">
      <c r="A26" s="12">
        <v>7</v>
      </c>
      <c r="B26" s="12" t="s">
        <v>38</v>
      </c>
      <c r="C26" s="11">
        <v>21</v>
      </c>
      <c r="D26" s="11" t="s">
        <v>28</v>
      </c>
      <c r="E26" s="11" t="s">
        <v>29</v>
      </c>
      <c r="F26" s="11">
        <v>62</v>
      </c>
      <c r="G26" s="11">
        <v>3150</v>
      </c>
      <c r="H26" s="11">
        <v>0</v>
      </c>
      <c r="I26" s="11">
        <v>1685</v>
      </c>
      <c r="J26" s="11">
        <v>158</v>
      </c>
      <c r="K26" s="11">
        <f t="shared" si="1"/>
        <v>4993</v>
      </c>
      <c r="L26" s="22">
        <f t="shared" si="2"/>
        <v>161.064516129032</v>
      </c>
      <c r="M26" s="24"/>
    </row>
    <row r="27" s="1" customFormat="1" ht="21" customHeight="1" spans="1:13">
      <c r="A27" s="14"/>
      <c r="B27" s="14"/>
      <c r="C27" s="11">
        <v>22</v>
      </c>
      <c r="D27" s="11" t="s">
        <v>30</v>
      </c>
      <c r="E27" s="11" t="s">
        <v>29</v>
      </c>
      <c r="F27" s="11">
        <v>58</v>
      </c>
      <c r="G27" s="11">
        <v>3350</v>
      </c>
      <c r="H27" s="11">
        <v>0</v>
      </c>
      <c r="I27" s="11">
        <v>1685</v>
      </c>
      <c r="J27" s="11">
        <v>158</v>
      </c>
      <c r="K27" s="11">
        <f t="shared" si="1"/>
        <v>5193</v>
      </c>
      <c r="L27" s="22">
        <f t="shared" si="2"/>
        <v>179.068965517241</v>
      </c>
      <c r="M27" s="24"/>
    </row>
    <row r="28" s="1" customFormat="1" ht="21" customHeight="1" spans="1:13">
      <c r="A28" s="11">
        <v>8</v>
      </c>
      <c r="B28" s="11" t="s">
        <v>39</v>
      </c>
      <c r="C28" s="11">
        <v>23</v>
      </c>
      <c r="D28" s="11" t="s">
        <v>28</v>
      </c>
      <c r="E28" s="11" t="s">
        <v>29</v>
      </c>
      <c r="F28" s="11">
        <v>62</v>
      </c>
      <c r="G28" s="11">
        <v>3150</v>
      </c>
      <c r="H28" s="11">
        <v>0</v>
      </c>
      <c r="I28" s="11">
        <v>1685</v>
      </c>
      <c r="J28" s="11">
        <v>158</v>
      </c>
      <c r="K28" s="11">
        <f t="shared" si="1"/>
        <v>4993</v>
      </c>
      <c r="L28" s="22">
        <f t="shared" si="2"/>
        <v>161.064516129032</v>
      </c>
      <c r="M28" s="23"/>
    </row>
    <row r="29" s="1" customFormat="1" ht="21" customHeight="1" spans="1:13">
      <c r="A29" s="11"/>
      <c r="B29" s="11"/>
      <c r="C29" s="11">
        <v>24</v>
      </c>
      <c r="D29" s="11" t="s">
        <v>30</v>
      </c>
      <c r="E29" s="11" t="s">
        <v>29</v>
      </c>
      <c r="F29" s="11">
        <v>58</v>
      </c>
      <c r="G29" s="11">
        <v>3350</v>
      </c>
      <c r="H29" s="11">
        <v>0</v>
      </c>
      <c r="I29" s="11">
        <v>1685</v>
      </c>
      <c r="J29" s="11">
        <v>158</v>
      </c>
      <c r="K29" s="11">
        <f t="shared" si="1"/>
        <v>5193</v>
      </c>
      <c r="L29" s="22">
        <f t="shared" si="2"/>
        <v>179.068965517241</v>
      </c>
      <c r="M29" s="23"/>
    </row>
    <row r="30" s="1" customFormat="1" ht="21" customHeight="1" spans="1:13">
      <c r="A30" s="11"/>
      <c r="B30" s="11"/>
      <c r="C30" s="11">
        <v>25</v>
      </c>
      <c r="D30" s="11" t="s">
        <v>36</v>
      </c>
      <c r="E30" s="11" t="s">
        <v>29</v>
      </c>
      <c r="F30" s="11">
        <v>118</v>
      </c>
      <c r="G30" s="11">
        <v>9900</v>
      </c>
      <c r="H30" s="11">
        <v>0</v>
      </c>
      <c r="I30" s="11">
        <v>1935</v>
      </c>
      <c r="J30" s="11">
        <v>158</v>
      </c>
      <c r="K30" s="11">
        <f t="shared" si="1"/>
        <v>11993</v>
      </c>
      <c r="L30" s="22">
        <f t="shared" si="2"/>
        <v>203.271186440678</v>
      </c>
      <c r="M30" s="23"/>
    </row>
    <row r="31" s="1" customFormat="1" ht="41" customHeight="1" spans="1:13">
      <c r="A31" s="11">
        <v>9</v>
      </c>
      <c r="B31" s="11" t="s">
        <v>40</v>
      </c>
      <c r="C31" s="11">
        <v>26</v>
      </c>
      <c r="D31" s="11" t="s">
        <v>41</v>
      </c>
      <c r="E31" s="11" t="s">
        <v>25</v>
      </c>
      <c r="F31" s="11">
        <v>120</v>
      </c>
      <c r="G31" s="11">
        <v>1800</v>
      </c>
      <c r="H31" s="11">
        <v>2700</v>
      </c>
      <c r="I31" s="11">
        <v>277</v>
      </c>
      <c r="J31" s="11">
        <v>30</v>
      </c>
      <c r="K31" s="11">
        <f t="shared" si="1"/>
        <v>4807</v>
      </c>
      <c r="L31" s="22">
        <f>K31/(F31/8)</f>
        <v>320.466666666667</v>
      </c>
      <c r="M31" s="23"/>
    </row>
  </sheetData>
  <mergeCells count="31">
    <mergeCell ref="A1:B1"/>
    <mergeCell ref="A2:M2"/>
    <mergeCell ref="K3:M3"/>
    <mergeCell ref="C4:D4"/>
    <mergeCell ref="A4:A5"/>
    <mergeCell ref="A6:A10"/>
    <mergeCell ref="A11:A13"/>
    <mergeCell ref="A14:A15"/>
    <mergeCell ref="A16:A17"/>
    <mergeCell ref="A18:A23"/>
    <mergeCell ref="A24:A25"/>
    <mergeCell ref="A26:A27"/>
    <mergeCell ref="A28:A30"/>
    <mergeCell ref="B4:B5"/>
    <mergeCell ref="B6:B10"/>
    <mergeCell ref="B11:B13"/>
    <mergeCell ref="B14:B15"/>
    <mergeCell ref="B16:B17"/>
    <mergeCell ref="B18:B23"/>
    <mergeCell ref="B24:B25"/>
    <mergeCell ref="B26:B27"/>
    <mergeCell ref="B28:B30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2023-03-05T02:54:00Z</dcterms:created>
  <dcterms:modified xsi:type="dcterms:W3CDTF">2023-04-25T01:40:41Z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A8F279DC19874AA09D8EE319D01E67DB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