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850" windowHeight="1785" tabRatio="783" activeTab="5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</sheets>
  <definedNames>
    <definedName name="_xlnm.Print_Area" localSheetId="9">附件10三公经费表!$A$1:$G$12</definedName>
    <definedName name="_xlnm.Print_Area" localSheetId="10">附件11政府采购预算表!$A$1:$T$15</definedName>
    <definedName name="_xlnm.Print_Area" localSheetId="0">附件1收支总表!$A$1:$F$41</definedName>
    <definedName name="_xlnm.Print_Area" localSheetId="1">附件2收入预算总表!$A$1:$X$27</definedName>
    <definedName name="_xlnm.Print_Area" localSheetId="2">附件3支出预算总表!$A$1:$H$25</definedName>
    <definedName name="_xlnm.Print_Area" localSheetId="3">附件4财政拨款收支总表!$A$1:$F$41</definedName>
    <definedName name="_xlnm.Print_Area" localSheetId="4">附件5一般公共预算支出表!$A$1:$H$25</definedName>
    <definedName name="_xlnm.Print_Area" localSheetId="5">附件6基金预算支出表!$A$1:$H$6</definedName>
    <definedName name="_xlnm.Print_Area" localSheetId="6">附件7部门预算经济分类科目支出预算表!$A$1:$I$130</definedName>
    <definedName name="_xlnm.Print_Area" localSheetId="7">附件8政府预算经济分类科目支出预算表!$A$1:$I$100</definedName>
    <definedName name="_xlnm.Print_Area" localSheetId="8">附件9一般公共预算基本支出表!$A$1:$D$33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25725"/>
</workbook>
</file>

<file path=xl/calcChain.xml><?xml version="1.0" encoding="utf-8"?>
<calcChain xmlns="http://schemas.openxmlformats.org/spreadsheetml/2006/main">
  <c r="F9" i="2"/>
  <c r="G9"/>
  <c r="E9"/>
  <c r="E9" i="3"/>
  <c r="E8"/>
  <c r="E7"/>
  <c r="E38" i="7"/>
  <c r="F38"/>
  <c r="G38"/>
  <c r="H38"/>
  <c r="I38"/>
  <c r="D38"/>
  <c r="E8" i="5"/>
  <c r="E9"/>
  <c r="E7"/>
  <c r="E20" i="7"/>
  <c r="D18" i="9" s="1"/>
  <c r="F20" i="7"/>
  <c r="G20"/>
  <c r="H20"/>
  <c r="I20"/>
  <c r="D20"/>
  <c r="E37"/>
  <c r="F37"/>
  <c r="G37"/>
  <c r="H37"/>
  <c r="I37"/>
  <c r="D37"/>
  <c r="E36"/>
  <c r="F36"/>
  <c r="G36"/>
  <c r="H36"/>
  <c r="I36"/>
  <c r="D36"/>
  <c r="E35"/>
  <c r="D31" i="9" s="1"/>
  <c r="F35" i="7"/>
  <c r="G35"/>
  <c r="H35"/>
  <c r="I35"/>
  <c r="D35"/>
  <c r="E34"/>
  <c r="D30" i="9" s="1"/>
  <c r="F34" i="7"/>
  <c r="G34"/>
  <c r="H34"/>
  <c r="I34"/>
  <c r="D34"/>
  <c r="E33"/>
  <c r="D29" i="9" s="1"/>
  <c r="F33" i="7"/>
  <c r="G33"/>
  <c r="H33"/>
  <c r="I33"/>
  <c r="D33"/>
  <c r="E32"/>
  <c r="D28" i="9" s="1"/>
  <c r="F32" i="7"/>
  <c r="G32"/>
  <c r="H32"/>
  <c r="D32"/>
  <c r="E31"/>
  <c r="D27" i="9" s="1"/>
  <c r="F31" i="7"/>
  <c r="G31"/>
  <c r="H31"/>
  <c r="I31"/>
  <c r="D31"/>
  <c r="E30"/>
  <c r="F30"/>
  <c r="G30"/>
  <c r="H30"/>
  <c r="I30"/>
  <c r="D30"/>
  <c r="E29"/>
  <c r="D26" i="9" s="1"/>
  <c r="F29" i="7"/>
  <c r="G29"/>
  <c r="H29"/>
  <c r="I29"/>
  <c r="D29"/>
  <c r="E28"/>
  <c r="F28"/>
  <c r="G28"/>
  <c r="H28"/>
  <c r="I28"/>
  <c r="D28"/>
  <c r="E27"/>
  <c r="D25" i="9" s="1"/>
  <c r="F27" i="7"/>
  <c r="G27"/>
  <c r="H27"/>
  <c r="I27"/>
  <c r="D27"/>
  <c r="E26"/>
  <c r="D24" i="9" s="1"/>
  <c r="F26" i="7"/>
  <c r="G26"/>
  <c r="H26"/>
  <c r="I26"/>
  <c r="D26"/>
  <c r="E25"/>
  <c r="D23" i="9" s="1"/>
  <c r="F25" i="7"/>
  <c r="G25"/>
  <c r="H25"/>
  <c r="I25"/>
  <c r="D25"/>
  <c r="E24"/>
  <c r="D22" i="9" s="1"/>
  <c r="F24" i="7"/>
  <c r="G24"/>
  <c r="H24"/>
  <c r="I24"/>
  <c r="D24"/>
  <c r="E23"/>
  <c r="D21" i="9" s="1"/>
  <c r="F23" i="7"/>
  <c r="G23"/>
  <c r="H23"/>
  <c r="I23"/>
  <c r="D23"/>
  <c r="E22"/>
  <c r="D20" i="9" s="1"/>
  <c r="F22" i="7"/>
  <c r="G22"/>
  <c r="H22"/>
  <c r="I22"/>
  <c r="D22"/>
  <c r="E21"/>
  <c r="D19" i="9" s="1"/>
  <c r="F21" i="7"/>
  <c r="G21"/>
  <c r="H21"/>
  <c r="I21"/>
  <c r="D21"/>
  <c r="E18"/>
  <c r="D17" i="9" s="1"/>
  <c r="F18" i="7"/>
  <c r="G18"/>
  <c r="H18"/>
  <c r="I18"/>
  <c r="E12"/>
  <c r="F12"/>
  <c r="G12"/>
  <c r="H12"/>
  <c r="I12"/>
  <c r="E19"/>
  <c r="F19"/>
  <c r="G19"/>
  <c r="H19"/>
  <c r="I19"/>
  <c r="D19"/>
  <c r="D18"/>
  <c r="E17"/>
  <c r="D16" i="9" s="1"/>
  <c r="F17" i="7"/>
  <c r="G17"/>
  <c r="H17"/>
  <c r="I17"/>
  <c r="D17"/>
  <c r="E16"/>
  <c r="D15" i="9" s="1"/>
  <c r="F16" i="7"/>
  <c r="G16"/>
  <c r="H16"/>
  <c r="I16"/>
  <c r="D16"/>
  <c r="E15"/>
  <c r="D14" i="9" s="1"/>
  <c r="F15" i="7"/>
  <c r="G15"/>
  <c r="H15"/>
  <c r="I15"/>
  <c r="D15"/>
  <c r="E14"/>
  <c r="D13" i="9" s="1"/>
  <c r="F14" i="7"/>
  <c r="G14"/>
  <c r="H14"/>
  <c r="I14"/>
  <c r="D14"/>
  <c r="E13"/>
  <c r="D12" i="9" s="1"/>
  <c r="F13" i="7"/>
  <c r="G13"/>
  <c r="H13"/>
  <c r="I13"/>
  <c r="D13"/>
  <c r="D12"/>
  <c r="E11"/>
  <c r="D11" i="9" s="1"/>
  <c r="F11" i="7"/>
  <c r="G11"/>
  <c r="H11"/>
  <c r="I11"/>
  <c r="D11"/>
  <c r="E10"/>
  <c r="D10" i="9" s="1"/>
  <c r="F10" i="7"/>
  <c r="G10"/>
  <c r="H10"/>
  <c r="I10"/>
  <c r="D10"/>
  <c r="E9"/>
  <c r="D9" i="9" s="1"/>
  <c r="F9" i="7"/>
  <c r="G9"/>
  <c r="H9"/>
  <c r="I9"/>
  <c r="D9"/>
  <c r="E8"/>
  <c r="F8"/>
  <c r="F7" s="1"/>
  <c r="G8"/>
  <c r="H8"/>
  <c r="H7" s="1"/>
  <c r="I8"/>
  <c r="I7" s="1"/>
  <c r="D8"/>
  <c r="D7" s="1"/>
  <c r="E25" i="8"/>
  <c r="F25"/>
  <c r="G25"/>
  <c r="H25"/>
  <c r="I25"/>
  <c r="D25"/>
  <c r="E24"/>
  <c r="F24"/>
  <c r="G24"/>
  <c r="H24"/>
  <c r="I24"/>
  <c r="D24"/>
  <c r="E23"/>
  <c r="F23"/>
  <c r="G23"/>
  <c r="H23"/>
  <c r="I23"/>
  <c r="E22"/>
  <c r="F22"/>
  <c r="G22"/>
  <c r="H22"/>
  <c r="I22"/>
  <c r="D22"/>
  <c r="D23"/>
  <c r="E21"/>
  <c r="F21"/>
  <c r="G21"/>
  <c r="H21"/>
  <c r="I21"/>
  <c r="D21"/>
  <c r="E20"/>
  <c r="F20"/>
  <c r="G20"/>
  <c r="H20"/>
  <c r="I20"/>
  <c r="D20"/>
  <c r="E19"/>
  <c r="F19"/>
  <c r="G19"/>
  <c r="H19"/>
  <c r="I19"/>
  <c r="D19"/>
  <c r="E18"/>
  <c r="F18"/>
  <c r="G18"/>
  <c r="H18"/>
  <c r="I18"/>
  <c r="D18"/>
  <c r="E17"/>
  <c r="F17"/>
  <c r="G17"/>
  <c r="H17"/>
  <c r="I17"/>
  <c r="D17"/>
  <c r="E16"/>
  <c r="F16"/>
  <c r="G16"/>
  <c r="H16"/>
  <c r="I16"/>
  <c r="D16"/>
  <c r="E15"/>
  <c r="F15"/>
  <c r="G15"/>
  <c r="H15"/>
  <c r="I15"/>
  <c r="D15"/>
  <c r="E14"/>
  <c r="F14"/>
  <c r="G14"/>
  <c r="H14"/>
  <c r="I14"/>
  <c r="D14"/>
  <c r="E13"/>
  <c r="F13"/>
  <c r="G13"/>
  <c r="H13"/>
  <c r="I13"/>
  <c r="D13"/>
  <c r="E12"/>
  <c r="F12"/>
  <c r="G12"/>
  <c r="H12"/>
  <c r="I12"/>
  <c r="D12"/>
  <c r="E11"/>
  <c r="F11"/>
  <c r="G11"/>
  <c r="H11"/>
  <c r="I11"/>
  <c r="D11"/>
  <c r="E10"/>
  <c r="F10"/>
  <c r="G10"/>
  <c r="H10"/>
  <c r="I10"/>
  <c r="D10"/>
  <c r="E9"/>
  <c r="F9"/>
  <c r="G9"/>
  <c r="H9"/>
  <c r="I9"/>
  <c r="D9"/>
  <c r="E8"/>
  <c r="E7" s="1"/>
  <c r="F8"/>
  <c r="F7" s="1"/>
  <c r="G8"/>
  <c r="G7" s="1"/>
  <c r="H8"/>
  <c r="H7" s="1"/>
  <c r="I8"/>
  <c r="I7" s="1"/>
  <c r="D8"/>
  <c r="D7" s="1"/>
  <c r="E26"/>
  <c r="F26"/>
  <c r="G26"/>
  <c r="H26"/>
  <c r="I26"/>
  <c r="D26"/>
  <c r="E7" i="7" l="1"/>
  <c r="G7"/>
  <c r="D8" i="9"/>
  <c r="D7" s="1"/>
</calcChain>
</file>

<file path=xl/sharedStrings.xml><?xml version="1.0" encoding="utf-8"?>
<sst xmlns="http://schemas.openxmlformats.org/spreadsheetml/2006/main" count="1142" uniqueCount="372">
  <si>
    <t>表一：部门预算收支总表</t>
  </si>
  <si>
    <t>单位名称：防城港市外事办公室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</si>
  <si>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</si>
  <si>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</si>
  <si>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</si>
  <si>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</si>
  <si>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</si>
  <si>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</si>
  <si>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</si>
  <si>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</si>
  <si>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</si>
  <si>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</si>
  <si>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</si>
  <si>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</si>
  <si>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</si>
  <si>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</si>
  <si>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</si>
  <si>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</si>
  <si>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</si>
  <si>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</si>
  <si>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</si>
  <si>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</si>
  <si>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</si>
  <si>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</si>
  <si>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</si>
  <si>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</si>
  <si>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</si>
  <si>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family val="3"/>
        <charset val="134"/>
      </rP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</si>
  <si>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</si>
  <si>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</si>
  <si>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</si>
  <si>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</si>
  <si>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</si>
  <si>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</si>
  <si>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family val="3"/>
        <charset val="134"/>
      </rP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</si>
  <si>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</si>
  <si>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</si>
  <si>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</si>
  <si>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</si>
  <si>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</si>
  <si>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</si>
  <si>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</si>
  <si>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</si>
  <si>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</si>
  <si>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</si>
  <si>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</si>
  <si>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</si>
  <si>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</si>
  <si>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</si>
  <si>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</si>
  <si>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</si>
  <si>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</si>
  <si>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</si>
  <si>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</si>
  <si>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family val="3"/>
        <charset val="134"/>
      </rP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</si>
  <si>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</si>
  <si>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</si>
  <si>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</si>
  <si>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</si>
  <si>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</si>
  <si>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</si>
  <si>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</si>
  <si>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</si>
  <si>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</si>
  <si>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</si>
  <si>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</si>
  <si>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</si>
  <si>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</si>
  <si>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</si>
  <si>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</si>
  <si>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</si>
  <si>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</si>
  <si>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</si>
  <si>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</si>
  <si>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</si>
  <si>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</si>
  <si>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</si>
  <si>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</si>
  <si>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</si>
  <si>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</si>
  <si>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</si>
  <si>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</si>
  <si>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</si>
  <si>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</si>
  <si>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</si>
  <si>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</si>
  <si>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</si>
  <si>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</si>
  <si>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</si>
  <si>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</si>
  <si>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</si>
  <si>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</si>
  <si>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</si>
  <si>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</si>
  <si>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</si>
  <si>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</si>
  <si>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</si>
  <si>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</si>
  <si>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</si>
  <si>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</si>
  <si>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</si>
  <si>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</si>
  <si>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</si>
  <si>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</si>
  <si>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</si>
  <si>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</si>
  <si>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</si>
  <si>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</si>
  <si>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</si>
  <si>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</si>
  <si>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</si>
  <si>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</si>
  <si>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</t>
  </si>
  <si>
    <t>09</t>
  </si>
  <si>
    <t xml:space="preserve">    参事事务</t>
  </si>
  <si>
    <t>50</t>
  </si>
  <si>
    <t xml:space="preserve">    事业运行</t>
  </si>
  <si>
    <t>99</t>
  </si>
  <si>
    <t xml:space="preserve">    其他政府办公厅（室）及相关机构事务支出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</si>
  <si>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</si>
  <si>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</si>
  <si>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</si>
  <si>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</si>
  <si>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</si>
  <si>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</si>
  <si>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</si>
  <si>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</si>
  <si>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</si>
  <si>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</si>
  <si>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</si>
  <si>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</si>
  <si>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</si>
  <si>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</si>
  <si>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</si>
  <si>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</si>
  <si>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</si>
  <si>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02</t>
  </si>
  <si>
    <t xml:space="preserve">    事业单位医疗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</si>
  <si>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</si>
  <si>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</si>
  <si>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</si>
  <si>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</si>
  <si>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</si>
  <si>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</si>
  <si>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</si>
  <si>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</si>
  <si>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</si>
  <si>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</si>
  <si>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</si>
  <si>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</si>
  <si>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</si>
  <si>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备注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</si>
  <si>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</si>
  <si>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</si>
  <si>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</si>
  <si>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</si>
  <si>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</si>
  <si>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</si>
  <si>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</si>
  <si>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06</t>
  </si>
  <si>
    <t xml:space="preserve">  伙食补助费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</si>
  <si>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</si>
  <si>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</si>
  <si>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</si>
  <si>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</si>
  <si>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</si>
  <si>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</si>
  <si>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</si>
  <si>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</si>
  <si>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</si>
  <si>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</si>
  <si>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</si>
  <si>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</si>
  <si>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</si>
  <si>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</si>
  <si>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</si>
  <si>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</si>
  <si>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</si>
  <si>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</si>
  <si>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</si>
  <si>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</si>
  <si>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</si>
  <si>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</si>
  <si>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</si>
  <si>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</si>
  <si>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</si>
  <si>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</si>
  <si>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</si>
  <si>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</si>
  <si>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</si>
  <si>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</si>
  <si>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</si>
  <si>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</si>
  <si>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</si>
  <si>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</si>
  <si>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</si>
  <si>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</si>
  <si>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</si>
  <si>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020</t>
  </si>
  <si>
    <t>防城港市外事办公室</t>
  </si>
  <si>
    <t xml:space="preserve">  020001</t>
  </si>
  <si>
    <t xml:space="preserve">  防城港市外事办公室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</si>
  <si>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</si>
  <si>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</si>
  <si>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</si>
  <si>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</si>
  <si>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</si>
  <si>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</si>
  <si>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</si>
  <si>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06</t>
  </si>
  <si>
    <t xml:space="preserve">      伙食补助费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</si>
  <si>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</si>
  <si>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</si>
  <si>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</si>
  <si>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</si>
  <si>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</si>
  <si>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</si>
  <si>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</si>
  <si>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</si>
  <si>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</si>
  <si>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</si>
  <si>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99</t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</si>
  <si>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</si>
  <si>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</si>
  <si>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</si>
  <si>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</si>
  <si>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</si>
  <si>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</si>
  <si>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  电费</t>
  </si>
  <si>
    <t xml:space="preserve">    07</t>
  </si>
  <si>
    <t xml:space="preserve">      邮电费</t>
  </si>
  <si>
    <t xml:space="preserve">      差旅费</t>
  </si>
  <si>
    <t xml:space="preserve">      维修(护)费</t>
  </si>
  <si>
    <t xml:space="preserve">    14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</si>
  <si>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</si>
  <si>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</si>
  <si>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</si>
  <si>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</si>
  <si>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</si>
  <si>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</si>
  <si>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</si>
  <si>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</si>
  <si>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</si>
  <si>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</si>
  <si>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</si>
  <si>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</si>
  <si>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  其他商品和服务支出</t>
  </si>
  <si>
    <t xml:space="preserve">    对个人和家庭的补助</t>
  </si>
  <si>
    <t xml:space="preserve">      退休费</t>
  </si>
  <si>
    <t xml:space="preserve">  020002</t>
  </si>
  <si>
    <t xml:space="preserve">  防城港市外事翻译室</t>
  </si>
  <si>
    <t xml:space="preserve">      绩效工资</t>
  </si>
  <si>
    <t xml:space="preserve">  020003</t>
  </si>
  <si>
    <t xml:space="preserve">  边海防管理监控中心</t>
  </si>
  <si>
    <t>501</t>
  </si>
  <si>
    <t>机关工资福利支出</t>
  </si>
  <si>
    <t>50101</t>
  </si>
  <si>
    <t xml:space="preserve">  工资奖金津补贴</t>
  </si>
  <si>
    <t>50102</t>
  </si>
  <si>
    <t xml:space="preserve">  社会保障缴费</t>
  </si>
  <si>
    <t>50103</t>
  </si>
  <si>
    <t>50199</t>
  </si>
  <si>
    <t>502</t>
  </si>
  <si>
    <t>机关商品和服务支出</t>
  </si>
  <si>
    <t>50201</t>
  </si>
  <si>
    <t xml:space="preserve">  办公经费</t>
  </si>
  <si>
    <t>50202</t>
  </si>
  <si>
    <t>50203</t>
  </si>
  <si>
    <t>50206</t>
  </si>
  <si>
    <t>50208</t>
  </si>
  <si>
    <t>50209</t>
  </si>
  <si>
    <t xml:space="preserve">  维修（护）费</t>
  </si>
  <si>
    <t>50299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</si>
  <si>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</si>
  <si>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</si>
  <si>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</si>
  <si>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</si>
  <si>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</si>
  <si>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</si>
  <si>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509</t>
  </si>
  <si>
    <t>50905</t>
  </si>
  <si>
    <t xml:space="preserve">  离退休费</t>
  </si>
  <si>
    <t xml:space="preserve">    机关工资福利支出</t>
  </si>
  <si>
    <t xml:space="preserve">  501</t>
  </si>
  <si>
    <t xml:space="preserve">    50102</t>
  </si>
  <si>
    <t xml:space="preserve">      社会保障缴费</t>
  </si>
  <si>
    <t xml:space="preserve">    50101</t>
  </si>
  <si>
    <t xml:space="preserve">      工资奖金津补贴</t>
  </si>
  <si>
    <t xml:space="preserve">    50103</t>
  </si>
  <si>
    <t xml:space="preserve">    50199</t>
  </si>
  <si>
    <t xml:space="preserve">    机关商品和服务支出</t>
  </si>
  <si>
    <t xml:space="preserve">  502</t>
  </si>
  <si>
    <t xml:space="preserve">    50201</t>
  </si>
  <si>
    <t xml:space="preserve">      办公经费</t>
  </si>
  <si>
    <t xml:space="preserve">    50206</t>
  </si>
  <si>
    <t xml:space="preserve">    50299</t>
  </si>
  <si>
    <t xml:space="preserve">    50203</t>
  </si>
  <si>
    <t xml:space="preserve">    50208</t>
  </si>
  <si>
    <t xml:space="preserve">    50209</t>
  </si>
  <si>
    <t xml:space="preserve">      维修（护）费</t>
  </si>
  <si>
    <t xml:space="preserve">    50202</t>
  </si>
  <si>
    <t xml:space="preserve">  509</t>
  </si>
  <si>
    <t xml:space="preserve">    50905</t>
  </si>
  <si>
    <t xml:space="preserve">    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</si>
  <si>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</si>
  <si>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</si>
  <si>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</si>
  <si>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</si>
  <si>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</si>
  <si>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</si>
  <si>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</si>
  <si>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</si>
  <si>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</si>
  <si>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</si>
  <si>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</si>
  <si>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</si>
  <si>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</si>
  <si>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其中：一般公共预算安排</t>
  </si>
  <si>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20年预算数据</t>
    </r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</si>
  <si>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1年预算数据</t>
    </r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</si>
  <si>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</si>
  <si>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</si>
  <si>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</si>
  <si>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</si>
  <si>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</si>
  <si>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</si>
  <si>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单位名称:防城港市外事办公室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</si>
  <si>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</si>
  <si>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</si>
  <si>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</si>
  <si>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</si>
  <si>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</si>
  <si>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</si>
  <si>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</si>
  <si>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</si>
  <si>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</si>
  <si>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</si>
  <si>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</si>
  <si>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</si>
  <si>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</si>
  <si>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</si>
  <si>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1</t>
  </si>
  <si>
    <t>外事活动专项经费</t>
  </si>
  <si>
    <t>台</t>
  </si>
  <si>
    <t>国产电脑</t>
  </si>
  <si>
    <t>合同</t>
  </si>
  <si>
    <t>协议采购</t>
  </si>
  <si>
    <t>边境基础设施建设管理费</t>
  </si>
  <si>
    <t>电脑</t>
  </si>
  <si>
    <t>1A02010104</t>
  </si>
  <si>
    <t>外事港澳业务工作经费</t>
  </si>
  <si>
    <t>联想</t>
  </si>
  <si>
    <t>1A02010601</t>
  </si>
  <si>
    <t>三星</t>
  </si>
  <si>
    <t>军警民联防演练经费</t>
  </si>
  <si>
    <t>表五：部门财政拨款支出表（一般公共预算拨款）</t>
    <phoneticPr fontId="97" type="noConversion"/>
  </si>
  <si>
    <t>表六：部门财政拨款支出表（政府性基金预算拨款）</t>
    <phoneticPr fontId="97" type="noConversion"/>
  </si>
  <si>
    <t>表七：部门预算支出经济分类预算表</t>
    <phoneticPr fontId="97" type="noConversion"/>
  </si>
  <si>
    <t>表八：政府预算支出经济分类预算表</t>
    <phoneticPr fontId="97" type="noConversion"/>
  </si>
  <si>
    <t>表九：部门一般公共预算基本支出表</t>
    <phoneticPr fontId="97" type="noConversion"/>
  </si>
  <si>
    <t>表十：部门财政资金安排的“三公”经费预算情况表</t>
    <phoneticPr fontId="97" type="noConversion"/>
  </si>
  <si>
    <t>表十一：政  府  采  购  预  算  表</t>
    <phoneticPr fontId="97" type="noConversion"/>
  </si>
  <si>
    <t xml:space="preserve">      其他工资福利支出</t>
    <phoneticPr fontId="97" type="noConversion"/>
  </si>
  <si>
    <t xml:space="preserve">      维修(护)费</t>
    <phoneticPr fontId="97" type="noConversion"/>
  </si>
  <si>
    <t xml:space="preserve">      租赁费</t>
    <phoneticPr fontId="97" type="noConversion"/>
  </si>
  <si>
    <t xml:space="preserve">      公务接待费</t>
    <phoneticPr fontId="97" type="noConversion"/>
  </si>
  <si>
    <t xml:space="preserve">      公务用车运行维护费</t>
    <phoneticPr fontId="97" type="noConversion"/>
  </si>
  <si>
    <t xml:space="preserve">      其他交通费用</t>
    <phoneticPr fontId="97" type="noConversion"/>
  </si>
  <si>
    <t xml:space="preserve">      其他商品和服务支出</t>
    <phoneticPr fontId="97" type="noConversion"/>
  </si>
  <si>
    <t>社会保障和就业支出</t>
    <phoneticPr fontId="97" type="noConversion"/>
  </si>
  <si>
    <t>卫生健康支出</t>
    <phoneticPr fontId="97" type="noConversion"/>
  </si>
  <si>
    <t>住房保障支出</t>
    <phoneticPr fontId="97" type="noConversion"/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</si>
</sst>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#,##0.00;[Red]#,##0.00"/>
    <numFmt numFmtId="178" formatCode="_-&quot;$&quot;* #,##0_-;\-&quot;$&quot;* #,##0_-;_-&quot;$&quot;* &quot;-&quot;_-;_-@_-"/>
    <numFmt numFmtId="179" formatCode="_-* #,##0.00_-;\-* #,##0.00_-;_-* &quot;-&quot;??_-;_-@_-"/>
    <numFmt numFmtId="180" formatCode="#,##0.0_);\(#,##0.0\)"/>
    <numFmt numFmtId="181" formatCode="#,##0;\(#,##0\)"/>
    <numFmt numFmtId="182" formatCode="#,##0;\-#,##0;&quot;-&quot;"/>
    <numFmt numFmtId="183" formatCode="_-&quot;$&quot;\ * #,##0.00_-;_-&quot;$&quot;\ * #,##0.00\-;_-&quot;$&quot;\ * &quot;-&quot;??_-;_-@_-"/>
    <numFmt numFmtId="184" formatCode="&quot;￥&quot;* _-#,##0.00;&quot;￥&quot;* \-#,##0.00;&quot;￥&quot;* _-&quot;-&quot;??;@"/>
    <numFmt numFmtId="185" formatCode="&quot;$&quot;\ #,##0.00_-;[Red]&quot;$&quot;\ #,##0.00\-"/>
    <numFmt numFmtId="186" formatCode="* #,##0;* \-#,##0;* &quot;-&quot;;@"/>
    <numFmt numFmtId="187" formatCode="#,##0.00_);[Red]\(#,##0.00\)"/>
    <numFmt numFmtId="188" formatCode="_(&quot;$&quot;* #,##0_);_(&quot;$&quot;* \(#,##0\);_(&quot;$&quot;* &quot;-&quot;_);_(@_)"/>
    <numFmt numFmtId="189" formatCode="\$#,##0;\(\$#,##0\)"/>
    <numFmt numFmtId="190" formatCode="_-* #,##0_$_-;\-* #,##0_$_-;_-* &quot;-&quot;_$_-;_-@_-"/>
    <numFmt numFmtId="191" formatCode="0.0"/>
    <numFmt numFmtId="192" formatCode="\$#,##0.00;\(\$#,##0.00\)"/>
    <numFmt numFmtId="193" formatCode="_-* #,##0.00_$_-;\-* #,##0.00_$_-;_-* &quot;-&quot;??_$_-;_-@_-"/>
    <numFmt numFmtId="194" formatCode="&quot;$&quot;#,##0_);[Red]\(&quot;$&quot;#,##0\)"/>
    <numFmt numFmtId="195" formatCode="&quot;$&quot;\ #,##0_-;[Red]&quot;$&quot;\ #,##0\-"/>
    <numFmt numFmtId="196" formatCode="0.00_);[Red]\(0.00\)"/>
    <numFmt numFmtId="197" formatCode="_-* #,##0&quot;$&quot;_-;\-* #,##0&quot;$&quot;_-;_-* &quot;-&quot;&quot;$&quot;_-;_-@_-"/>
    <numFmt numFmtId="198" formatCode="_(&quot;$&quot;* #,##0.00_);_(&quot;$&quot;* \(#,##0.00\);_(&quot;$&quot;* &quot;-&quot;??_);_(@_)"/>
    <numFmt numFmtId="199" formatCode="#,##0.00_ "/>
    <numFmt numFmtId="200" formatCode="_-&quot;$&quot;\ * #,##0_-;_-&quot;$&quot;\ * #,##0\-;_-&quot;$&quot;\ * &quot;-&quot;_-;_-@_-"/>
    <numFmt numFmtId="201" formatCode="&quot;$&quot;#,##0.00_);[Red]\(&quot;$&quot;#,##0.00\)"/>
    <numFmt numFmtId="202" formatCode="* #,##0.00;* \-#,##0.00;* &quot;&quot;??;@"/>
    <numFmt numFmtId="203" formatCode="yy\.mm\.dd"/>
    <numFmt numFmtId="204" formatCode="#,##0.0_ "/>
    <numFmt numFmtId="205" formatCode="_-* #,##0.00&quot;$&quot;_-;\-* #,##0.00&quot;$&quot;_-;_-* &quot;-&quot;??&quot;$&quot;_-;_-@_-"/>
  </numFmts>
  <fonts count="103"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Times New Roman"/>
    </font>
    <font>
      <sz val="10"/>
      <name val="仿宋_GB2312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sz val="11"/>
      <color indexed="10"/>
      <name val="宋体"/>
      <charset val="134"/>
    </font>
    <font>
      <b/>
      <sz val="10"/>
      <name val="Arial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8"/>
      <name val="Times New Roman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9"/>
      <name val="Calibri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0"/>
      <name val="Helv"/>
    </font>
    <font>
      <sz val="10"/>
      <name val="Geneva"/>
    </font>
    <font>
      <sz val="12"/>
      <color indexed="8"/>
      <name val="楷体_GB2312"/>
      <family val="3"/>
      <charset val="134"/>
    </font>
    <font>
      <sz val="10"/>
      <name val="Arial"/>
      <family val="2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Times New Roman"/>
      <family val="1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0.5"/>
      <color indexed="17"/>
      <name val="宋体"/>
      <family val="3"/>
      <charset val="134"/>
    </font>
    <font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56"/>
      <name val="宋体"/>
      <family val="3"/>
      <charset val="134"/>
    </font>
    <font>
      <b/>
      <sz val="13"/>
      <color indexed="56"/>
      <name val="Calibri"/>
      <family val="2"/>
    </font>
    <font>
      <sz val="11"/>
      <color indexed="60"/>
      <name val="宋体"/>
      <family val="3"/>
      <charset val="134"/>
    </font>
    <font>
      <b/>
      <sz val="15"/>
      <color indexed="56"/>
      <name val="Calibri"/>
      <family val="2"/>
    </font>
    <font>
      <sz val="11"/>
      <name val="宋体"/>
      <family val="3"/>
      <charset val="134"/>
    </font>
    <font>
      <b/>
      <sz val="11"/>
      <color indexed="52"/>
      <name val="Calibri"/>
      <family val="2"/>
    </font>
    <font>
      <sz val="12"/>
      <color indexed="20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7"/>
      <name val="Small Fonts"/>
      <family val="3"/>
      <charset val="134"/>
    </font>
    <font>
      <sz val="11"/>
      <name val="ＭＳ Ｐゴシック"/>
      <family val="3"/>
      <charset val="134"/>
    </font>
    <font>
      <sz val="10"/>
      <name val="MS Sans Serif"/>
    </font>
    <font>
      <sz val="12"/>
      <name val="Helv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sz val="12"/>
      <name val="官帕眉"/>
      <charset val="134"/>
    </font>
    <font>
      <b/>
      <sz val="10"/>
      <name val="MS Sans Serif"/>
    </font>
    <font>
      <sz val="12"/>
      <color indexed="9"/>
      <name val="Helv"/>
    </font>
    <font>
      <sz val="10"/>
      <color indexed="8"/>
      <name val="MS Sans Serif"/>
    </font>
    <font>
      <b/>
      <sz val="10"/>
      <name val="Tms Rmn"/>
    </font>
    <font>
      <b/>
      <sz val="18"/>
      <color indexed="56"/>
      <name val="Cambria"/>
      <family val="1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바탕체"/>
      <family val="3"/>
      <charset val="129"/>
    </font>
    <font>
      <b/>
      <sz val="11"/>
      <color indexed="63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63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62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4"/>
      <name val="宋体"/>
      <family val="3"/>
      <charset val="134"/>
    </font>
    <font>
      <b/>
      <sz val="20"/>
      <name val="方正小标宋简体"/>
      <family val="4"/>
      <charset val="134"/>
    </font>
    <font>
      <b/>
      <sz val="22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64"/>
      </bottom>
      <diagonal/>
    </border>
  </borders>
  <cellStyleXfs count="2154">
    <xf numFmtId="0" fontId="0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4" fillId="0" borderId="0"/>
    <xf numFmtId="0" fontId="19" fillId="1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84" fontId="17" fillId="0" borderId="0" applyFont="0" applyFill="0" applyBorder="0" applyAlignment="0" applyProtection="0"/>
    <xf numFmtId="0" fontId="22" fillId="0" borderId="0">
      <alignment horizontal="center" wrapText="1"/>
      <protection locked="0"/>
    </xf>
    <xf numFmtId="0" fontId="26" fillId="1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9" fillId="2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6" fillId="0" borderId="0"/>
    <xf numFmtId="0" fontId="5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9" fillId="20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19" fillId="31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0" fillId="5" borderId="19" applyNumberFormat="0" applyAlignment="0" applyProtection="0"/>
    <xf numFmtId="0" fontId="32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0" fontId="43" fillId="32" borderId="0" applyNumberFormat="0" applyBorder="0" applyAlignment="0" applyProtection="0"/>
    <xf numFmtId="0" fontId="24" fillId="0" borderId="0">
      <alignment vertical="center"/>
    </xf>
    <xf numFmtId="0" fontId="25" fillId="10" borderId="19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9" fontId="33" fillId="0" borderId="0" applyFont="0" applyFill="0" applyBorder="0" applyAlignment="0" applyProtection="0"/>
    <xf numFmtId="0" fontId="5" fillId="9" borderId="0" applyNumberFormat="0" applyBorder="0" applyAlignment="0" applyProtection="0">
      <alignment vertical="center"/>
    </xf>
    <xf numFmtId="0" fontId="41" fillId="0" borderId="24" applyNumberFormat="0" applyFill="0" applyAlignment="0" applyProtection="0"/>
    <xf numFmtId="0" fontId="3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/>
    <xf numFmtId="0" fontId="5" fillId="14" borderId="22" applyNumberFormat="0" applyFont="0" applyAlignment="0" applyProtection="0">
      <alignment vertical="center"/>
    </xf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/>
    <xf numFmtId="186" fontId="17" fillId="0" borderId="0" applyFont="0" applyFill="0" applyBorder="0" applyAlignment="0" applyProtection="0"/>
    <xf numFmtId="0" fontId="26" fillId="17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23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0" fillId="0" borderId="0"/>
    <xf numFmtId="0" fontId="33" fillId="0" borderId="0"/>
    <xf numFmtId="0" fontId="45" fillId="0" borderId="2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0" borderId="0"/>
    <xf numFmtId="0" fontId="24" fillId="0" borderId="0"/>
    <xf numFmtId="0" fontId="33" fillId="0" borderId="0">
      <protection locked="0"/>
    </xf>
    <xf numFmtId="0" fontId="5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6" fillId="0" borderId="0"/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6" fillId="0" borderId="0"/>
    <xf numFmtId="0" fontId="24" fillId="0" borderId="0"/>
    <xf numFmtId="0" fontId="5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4" fillId="0" borderId="0"/>
    <xf numFmtId="0" fontId="19" fillId="29" borderId="0" applyNumberFormat="0" applyBorder="0" applyAlignment="0" applyProtection="0"/>
    <xf numFmtId="0" fontId="24" fillId="0" borderId="0"/>
    <xf numFmtId="0" fontId="24" fillId="0" borderId="0"/>
    <xf numFmtId="0" fontId="26" fillId="30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8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7" fillId="15" borderId="0" applyNumberFormat="0" applyBorder="0" applyAlignment="0" applyProtection="0"/>
    <xf numFmtId="0" fontId="24" fillId="0" borderId="0"/>
    <xf numFmtId="0" fontId="24" fillId="0" borderId="0"/>
    <xf numFmtId="0" fontId="5" fillId="21" borderId="0" applyNumberFormat="0" applyBorder="0" applyAlignment="0" applyProtection="0">
      <alignment vertical="center"/>
    </xf>
    <xf numFmtId="0" fontId="36" fillId="0" borderId="0"/>
    <xf numFmtId="0" fontId="24" fillId="0" borderId="0">
      <alignment vertical="center"/>
    </xf>
    <xf numFmtId="0" fontId="26" fillId="23" borderId="0" applyNumberFormat="0" applyBorder="0" applyAlignment="0" applyProtection="0"/>
    <xf numFmtId="0" fontId="30" fillId="0" borderId="0"/>
    <xf numFmtId="0" fontId="20" fillId="25" borderId="0" applyNumberFormat="0" applyBorder="0" applyAlignment="0" applyProtection="0">
      <alignment vertical="center"/>
    </xf>
    <xf numFmtId="0" fontId="48" fillId="0" borderId="26" applyNumberFormat="0" applyFill="0" applyAlignment="0" applyProtection="0"/>
    <xf numFmtId="0" fontId="31" fillId="0" borderId="0"/>
    <xf numFmtId="0" fontId="32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6" fillId="0" borderId="23" applyNumberFormat="0" applyFill="0" applyAlignment="0" applyProtection="0"/>
    <xf numFmtId="0" fontId="35" fillId="26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3" fillId="0" borderId="0"/>
    <xf numFmtId="0" fontId="36" fillId="0" borderId="0"/>
    <xf numFmtId="0" fontId="5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31" fillId="0" borderId="0"/>
    <xf numFmtId="0" fontId="26" fillId="27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9" fillId="20" borderId="0" applyNumberFormat="0" applyBorder="0" applyAlignment="0" applyProtection="0"/>
    <xf numFmtId="0" fontId="30" fillId="0" borderId="0"/>
    <xf numFmtId="0" fontId="39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/>
    <xf numFmtId="0" fontId="26" fillId="24" borderId="0" applyNumberFormat="0" applyBorder="0" applyAlignment="0" applyProtection="0"/>
    <xf numFmtId="0" fontId="28" fillId="0" borderId="2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3" fillId="5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44" fillId="12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9" fontId="10" fillId="0" borderId="0"/>
    <xf numFmtId="0" fontId="5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50" fillId="10" borderId="19" applyNumberFormat="0" applyAlignment="0" applyProtection="0"/>
    <xf numFmtId="0" fontId="43" fillId="32" borderId="0" applyNumberFormat="0" applyBorder="0" applyAlignment="0" applyProtection="0"/>
    <xf numFmtId="0" fontId="14" fillId="7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38" fontId="55" fillId="0" borderId="0" applyFont="0" applyFill="0" applyBorder="0" applyAlignment="0" applyProtection="0"/>
    <xf numFmtId="0" fontId="19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4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97" fillId="0" borderId="0"/>
    <xf numFmtId="0" fontId="45" fillId="0" borderId="2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7" fillId="0" borderId="0"/>
    <xf numFmtId="0" fontId="45" fillId="0" borderId="2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6" fillId="17" borderId="0" applyNumberFormat="0" applyBorder="0" applyAlignment="0" applyProtection="0"/>
    <xf numFmtId="0" fontId="97" fillId="0" borderId="0"/>
    <xf numFmtId="0" fontId="45" fillId="0" borderId="2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92" fontId="10" fillId="0" borderId="0"/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44" fillId="25" borderId="0" applyNumberFormat="0" applyBorder="0" applyAlignment="0" applyProtection="0"/>
    <xf numFmtId="0" fontId="19" fillId="30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2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4" fillId="7" borderId="2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4" fillId="19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4" fillId="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37" fontId="54" fillId="0" borderId="0"/>
    <xf numFmtId="0" fontId="5" fillId="5" borderId="0" applyNumberFormat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44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0" borderId="0">
      <protection locked="0"/>
    </xf>
    <xf numFmtId="0" fontId="26" fillId="3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34" fillId="34" borderId="0" applyNumberFormat="0" applyBorder="0" applyAlignment="0" applyProtection="0"/>
    <xf numFmtId="0" fontId="44" fillId="6" borderId="0" applyNumberFormat="0" applyBorder="0" applyAlignment="0" applyProtection="0"/>
    <xf numFmtId="0" fontId="34" fillId="34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44" fillId="28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5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97" fillId="0" borderId="0"/>
    <xf numFmtId="0" fontId="5" fillId="28" borderId="0" applyNumberFormat="0" applyBorder="0" applyAlignment="0" applyProtection="0">
      <alignment vertical="center"/>
    </xf>
    <xf numFmtId="0" fontId="33" fillId="0" borderId="0"/>
    <xf numFmtId="0" fontId="18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195" fontId="33" fillId="0" borderId="0"/>
    <xf numFmtId="0" fontId="44" fillId="2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9" fillId="37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194" fontId="56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4" fillId="21" borderId="0" applyNumberFormat="0" applyBorder="0" applyAlignment="0" applyProtection="0"/>
    <xf numFmtId="0" fontId="35" fillId="38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26" fillId="2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14" fontId="22" fillId="0" borderId="0">
      <alignment horizontal="center" wrapText="1"/>
      <protection locked="0"/>
    </xf>
    <xf numFmtId="0" fontId="27" fillId="39" borderId="0" applyNumberFormat="0" applyBorder="0" applyAlignment="0" applyProtection="0"/>
    <xf numFmtId="0" fontId="12" fillId="3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6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7" fillId="0" borderId="0"/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9" fillId="30" borderId="0" applyNumberFormat="0" applyBorder="0" applyAlignment="0" applyProtection="0"/>
    <xf numFmtId="0" fontId="52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1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26" fillId="23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2" fillId="13" borderId="0" applyNumberFormat="0" applyBorder="0" applyAlignment="0" applyProtection="0">
      <alignment vertical="center"/>
    </xf>
    <xf numFmtId="0" fontId="27" fillId="40" borderId="0" applyNumberFormat="0" applyBorder="0" applyAlignment="0" applyProtection="0"/>
    <xf numFmtId="0" fontId="7" fillId="0" borderId="0">
      <alignment vertical="center"/>
    </xf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17" borderId="0" applyNumberFormat="0" applyBorder="0" applyAlignment="0" applyProtection="0"/>
    <xf numFmtId="0" fontId="5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180" fontId="57" fillId="41" borderId="0"/>
    <xf numFmtId="0" fontId="26" fillId="17" borderId="0" applyNumberFormat="0" applyBorder="0" applyAlignment="0" applyProtection="0"/>
    <xf numFmtId="0" fontId="5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19" fillId="22" borderId="0" applyNumberFormat="0" applyBorder="0" applyAlignment="0" applyProtection="0"/>
    <xf numFmtId="0" fontId="26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26" fillId="24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3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/>
    <xf numFmtId="0" fontId="12" fillId="4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/>
    <xf numFmtId="0" fontId="26" fillId="23" borderId="0" applyNumberFormat="0" applyBorder="0" applyAlignment="0" applyProtection="0"/>
    <xf numFmtId="0" fontId="19" fillId="29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3" fillId="5" borderId="19" applyNumberFormat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/>
    <xf numFmtId="0" fontId="26" fillId="2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45" fillId="0" borderId="24" applyNumberFormat="0" applyFill="0" applyAlignment="0" applyProtection="0">
      <alignment vertical="center"/>
    </xf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14" fillId="7" borderId="2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198" fontId="33" fillId="0" borderId="0" applyFon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/>
    <xf numFmtId="0" fontId="14" fillId="7" borderId="20" applyNumberFormat="0" applyAlignment="0" applyProtection="0">
      <alignment vertical="center"/>
    </xf>
    <xf numFmtId="0" fontId="26" fillId="23" borderId="0" applyNumberFormat="0" applyBorder="0" applyAlignment="0" applyProtection="0"/>
    <xf numFmtId="0" fontId="19" fillId="17" borderId="0" applyNumberFormat="0" applyBorder="0" applyAlignment="0" applyProtection="0"/>
    <xf numFmtId="0" fontId="26" fillId="34" borderId="0" applyNumberFormat="0" applyBorder="0" applyAlignment="0" applyProtection="0"/>
    <xf numFmtId="0" fontId="3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19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81" fontId="10" fillId="0" borderId="0"/>
    <xf numFmtId="0" fontId="55" fillId="0" borderId="0" applyFont="0" applyFill="0" applyBorder="0" applyAlignment="0" applyProtection="0"/>
    <xf numFmtId="0" fontId="19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9" borderId="0" applyNumberFormat="0" applyBorder="0" applyAlignment="0" applyProtection="0"/>
    <xf numFmtId="0" fontId="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17" borderId="0" applyNumberFormat="0" applyBorder="0" applyAlignment="0" applyProtection="0"/>
    <xf numFmtId="0" fontId="26" fillId="30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30" borderId="0" applyNumberFormat="0" applyBorder="0" applyAlignment="0" applyProtection="0"/>
    <xf numFmtId="0" fontId="26" fillId="17" borderId="0" applyNumberFormat="0" applyBorder="0" applyAlignment="0" applyProtection="0"/>
    <xf numFmtId="0" fontId="43" fillId="32" borderId="0" applyNumberFormat="0" applyBorder="0" applyAlignment="0" applyProtection="0"/>
    <xf numFmtId="0" fontId="26" fillId="30" borderId="0" applyNumberFormat="0" applyBorder="0" applyAlignment="0" applyProtection="0"/>
    <xf numFmtId="0" fontId="26" fillId="17" borderId="0" applyNumberFormat="0" applyBorder="0" applyAlignment="0" applyProtection="0"/>
    <xf numFmtId="0" fontId="43" fillId="32" borderId="0" applyNumberFormat="0" applyBorder="0" applyAlignment="0" applyProtection="0"/>
    <xf numFmtId="0" fontId="26" fillId="30" borderId="0" applyNumberFormat="0" applyBorder="0" applyAlignment="0" applyProtection="0"/>
    <xf numFmtId="0" fontId="26" fillId="17" borderId="0" applyNumberFormat="0" applyBorder="0" applyAlignment="0" applyProtection="0"/>
    <xf numFmtId="0" fontId="43" fillId="3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56" fillId="42" borderId="0" applyNumberFormat="0" applyFont="0" applyBorder="0" applyAlignment="0" applyProtection="0"/>
    <xf numFmtId="0" fontId="19" fillId="1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/>
    <xf numFmtId="0" fontId="62" fillId="0" borderId="27" applyNumberFormat="0" applyAlignment="0" applyProtection="0">
      <alignment horizontal="left" vertical="center"/>
    </xf>
    <xf numFmtId="0" fontId="12" fillId="39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67" fillId="0" borderId="0" applyProtection="0"/>
    <xf numFmtId="0" fontId="26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62" fillId="0" borderId="0" applyProtection="0"/>
    <xf numFmtId="0" fontId="26" fillId="2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2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19" fillId="3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97" fillId="0" borderId="0"/>
    <xf numFmtId="0" fontId="42" fillId="0" borderId="2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7" fillId="0" borderId="0"/>
    <xf numFmtId="182" fontId="59" fillId="0" borderId="0" applyFill="0" applyBorder="0" applyAlignment="0"/>
    <xf numFmtId="0" fontId="16" fillId="0" borderId="0" applyNumberFormat="0" applyFill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60" fillId="7" borderId="20" applyNumberFormat="0" applyAlignment="0" applyProtection="0"/>
    <xf numFmtId="0" fontId="20" fillId="12" borderId="0" applyNumberFormat="0" applyBorder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51" fillId="25" borderId="0" applyNumberFormat="0" applyBorder="0" applyAlignment="0" applyProtection="0">
      <alignment vertical="center"/>
    </xf>
    <xf numFmtId="183" fontId="33" fillId="0" borderId="0" applyFont="0" applyFill="0" applyBorder="0" applyAlignment="0" applyProtection="0"/>
    <xf numFmtId="0" fontId="61" fillId="0" borderId="0" applyProtection="0"/>
    <xf numFmtId="0" fontId="18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3" fillId="0" borderId="2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2" fontId="61" fillId="0" borderId="0" applyProtection="0"/>
    <xf numFmtId="0" fontId="33" fillId="0" borderId="0"/>
    <xf numFmtId="0" fontId="34" fillId="34" borderId="0" applyNumberFormat="0" applyBorder="0" applyAlignment="0" applyProtection="0"/>
    <xf numFmtId="0" fontId="42" fillId="0" borderId="25" applyNumberFormat="0" applyFill="0" applyAlignment="0" applyProtection="0">
      <alignment vertical="center"/>
    </xf>
    <xf numFmtId="0" fontId="65" fillId="9" borderId="0" applyNumberFormat="0" applyBorder="0" applyAlignment="0" applyProtection="0"/>
    <xf numFmtId="0" fontId="7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38" fontId="66" fillId="10" borderId="0" applyNumberFormat="0" applyBorder="0" applyAlignment="0" applyProtection="0"/>
    <xf numFmtId="0" fontId="62" fillId="0" borderId="5">
      <alignment horizontal="left" vertical="center"/>
    </xf>
    <xf numFmtId="0" fontId="63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3" fillId="0" borderId="2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0" fontId="66" fillId="14" borderId="2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8" fillId="0" borderId="25" applyNumberFormat="0" applyFill="0" applyAlignment="0" applyProtection="0"/>
    <xf numFmtId="9" fontId="69" fillId="0" borderId="0" applyFont="0" applyFill="0" applyBorder="0" applyAlignment="0" applyProtection="0"/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180" fontId="71" fillId="43" borderId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24" fillId="0" borderId="0">
      <alignment vertical="center"/>
    </xf>
    <xf numFmtId="200" fontId="3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3" fillId="0" borderId="0" applyFont="0" applyFill="0" applyBorder="0" applyAlignment="0" applyProtection="0"/>
    <xf numFmtId="201" fontId="56" fillId="0" borderId="0" applyFont="0" applyFill="0" applyBorder="0" applyAlignment="0" applyProtection="0"/>
    <xf numFmtId="185" fontId="33" fillId="0" borderId="0" applyFont="0" applyFill="0" applyBorder="0" applyAlignment="0" applyProtection="0"/>
    <xf numFmtId="200" fontId="33" fillId="0" borderId="0" applyFont="0" applyFill="0" applyBorder="0" applyAlignment="0" applyProtection="0"/>
    <xf numFmtId="0" fontId="75" fillId="4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97" fillId="0" borderId="0"/>
    <xf numFmtId="0" fontId="47" fillId="4" borderId="0" applyNumberFormat="0" applyBorder="0" applyAlignment="0" applyProtection="0">
      <alignment vertical="center"/>
    </xf>
    <xf numFmtId="0" fontId="97" fillId="0" borderId="0"/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0" fillId="0" borderId="0"/>
    <xf numFmtId="0" fontId="30" fillId="0" borderId="0"/>
    <xf numFmtId="0" fontId="15" fillId="9" borderId="0" applyNumberFormat="0" applyBorder="0" applyAlignment="0" applyProtection="0">
      <alignment vertical="center"/>
    </xf>
    <xf numFmtId="0" fontId="44" fillId="14" borderId="22" applyNumberFormat="0" applyFont="0" applyAlignment="0" applyProtection="0"/>
    <xf numFmtId="0" fontId="5" fillId="14" borderId="22" applyNumberFormat="0" applyFont="0" applyAlignment="0" applyProtection="0">
      <alignment vertical="center"/>
    </xf>
    <xf numFmtId="13" fontId="33" fillId="0" borderId="0" applyFont="0" applyFill="0" applyProtection="0"/>
    <xf numFmtId="0" fontId="5" fillId="14" borderId="22" applyNumberFormat="0" applyFont="0" applyAlignment="0" applyProtection="0">
      <alignment vertical="center"/>
    </xf>
    <xf numFmtId="0" fontId="5" fillId="14" borderId="22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" fillId="14" borderId="22" applyNumberFormat="0" applyFont="0" applyAlignment="0" applyProtection="0">
      <alignment vertical="center"/>
    </xf>
    <xf numFmtId="0" fontId="5" fillId="14" borderId="22" applyNumberFormat="0" applyFont="0" applyAlignment="0" applyProtection="0">
      <alignment vertical="center"/>
    </xf>
    <xf numFmtId="0" fontId="5" fillId="14" borderId="22" applyNumberFormat="0" applyFon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" fillId="14" borderId="22" applyNumberFormat="0" applyFont="0" applyAlignment="0" applyProtection="0">
      <alignment vertical="center"/>
    </xf>
    <xf numFmtId="0" fontId="79" fillId="10" borderId="21" applyNumberFormat="0" applyAlignment="0" applyProtection="0"/>
    <xf numFmtId="0" fontId="21" fillId="10" borderId="21" applyNumberFormat="0" applyAlignment="0" applyProtection="0">
      <alignment vertical="center"/>
    </xf>
    <xf numFmtId="0" fontId="21" fillId="10" borderId="21" applyNumberFormat="0" applyAlignment="0" applyProtection="0">
      <alignment vertical="center"/>
    </xf>
    <xf numFmtId="0" fontId="97" fillId="0" borderId="0"/>
    <xf numFmtId="0" fontId="21" fillId="10" borderId="21" applyNumberFormat="0" applyAlignment="0" applyProtection="0">
      <alignment vertical="center"/>
    </xf>
    <xf numFmtId="0" fontId="97" fillId="0" borderId="0"/>
    <xf numFmtId="0" fontId="21" fillId="10" borderId="21" applyNumberFormat="0" applyAlignment="0" applyProtection="0">
      <alignment vertical="center"/>
    </xf>
    <xf numFmtId="0" fontId="97" fillId="0" borderId="0"/>
    <xf numFmtId="0" fontId="5" fillId="0" borderId="0">
      <alignment vertical="center"/>
    </xf>
    <xf numFmtId="0" fontId="21" fillId="10" borderId="21" applyNumberFormat="0" applyAlignment="0" applyProtection="0">
      <alignment vertical="center"/>
    </xf>
    <xf numFmtId="10" fontId="3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0" fontId="20" fillId="25" borderId="0" applyNumberFormat="0" applyBorder="0" applyAlignment="0" applyProtection="0">
      <alignment vertical="center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70" fillId="0" borderId="28">
      <alignment horizontal="center"/>
    </xf>
    <xf numFmtId="3" fontId="5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73" fillId="44" borderId="7">
      <protection locked="0"/>
    </xf>
    <xf numFmtId="0" fontId="72" fillId="0" borderId="0"/>
    <xf numFmtId="0" fontId="73" fillId="44" borderId="7">
      <protection locked="0"/>
    </xf>
    <xf numFmtId="0" fontId="15" fillId="9" borderId="0" applyNumberFormat="0" applyBorder="0" applyAlignment="0" applyProtection="0">
      <alignment vertical="center"/>
    </xf>
    <xf numFmtId="0" fontId="73" fillId="44" borderId="7">
      <protection locked="0"/>
    </xf>
    <xf numFmtId="0" fontId="24" fillId="0" borderId="0"/>
    <xf numFmtId="0" fontId="7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6" fillId="0" borderId="29" applyNumberFormat="0" applyFill="0" applyAlignment="0" applyProtection="0"/>
    <xf numFmtId="0" fontId="7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78" fillId="0" borderId="0"/>
    <xf numFmtId="0" fontId="51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97" fillId="0" borderId="0"/>
    <xf numFmtId="0" fontId="18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97" fillId="0" borderId="0"/>
    <xf numFmtId="9" fontId="24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1" fontId="49" fillId="0" borderId="2">
      <alignment vertical="center"/>
      <protection locked="0"/>
    </xf>
    <xf numFmtId="0" fontId="33" fillId="0" borderId="8" applyNumberFormat="0" applyFill="0" applyProtection="0">
      <alignment horizontal="right"/>
    </xf>
    <xf numFmtId="0" fontId="80" fillId="0" borderId="26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2" fillId="0" borderId="2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3" fillId="0" borderId="8" applyNumberFormat="0" applyFill="0" applyProtection="0">
      <alignment horizontal="center"/>
    </xf>
    <xf numFmtId="0" fontId="2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85" fillId="0" borderId="30" applyNumberFormat="0" applyFill="0" applyProtection="0">
      <alignment horizont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69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6" fillId="10" borderId="21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" fontId="33" fillId="0" borderId="30" applyFill="0" applyProtection="0">
      <alignment horizont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7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/>
    <xf numFmtId="0" fontId="20" fillId="12" borderId="0" applyNumberFormat="0" applyBorder="0" applyAlignment="0" applyProtection="0">
      <alignment vertical="center"/>
    </xf>
    <xf numFmtId="0" fontId="24" fillId="0" borderId="0"/>
    <xf numFmtId="0" fontId="20" fillId="12" borderId="0" applyNumberFormat="0" applyBorder="0" applyAlignment="0" applyProtection="0">
      <alignment vertical="center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8" fillId="5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0" borderId="0"/>
    <xf numFmtId="0" fontId="51" fillId="12" borderId="0" applyNumberFormat="0" applyBorder="0" applyAlignment="0" applyProtection="0">
      <alignment vertical="center"/>
    </xf>
    <xf numFmtId="0" fontId="24" fillId="0" borderId="0"/>
    <xf numFmtId="0" fontId="51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/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24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7" fillId="25" borderId="0" applyNumberFormat="0" applyBorder="0" applyAlignment="0" applyProtection="0">
      <alignment vertical="center"/>
    </xf>
    <xf numFmtId="0" fontId="87" fillId="0" borderId="29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203" fontId="33" fillId="0" borderId="30" applyFill="0" applyProtection="0">
      <alignment horizontal="right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7" fillId="0" borderId="0"/>
    <xf numFmtId="0" fontId="34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5" fillId="0" borderId="0"/>
    <xf numFmtId="0" fontId="97" fillId="0" borderId="0"/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43" fontId="5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8" fillId="19" borderId="0" applyNumberFormat="0" applyBorder="0" applyAlignment="0" applyProtection="0">
      <alignment vertical="center"/>
    </xf>
    <xf numFmtId="0" fontId="97" fillId="0" borderId="0"/>
    <xf numFmtId="0" fontId="18" fillId="19" borderId="0" applyNumberFormat="0" applyBorder="0" applyAlignment="0" applyProtection="0">
      <alignment vertical="center"/>
    </xf>
    <xf numFmtId="0" fontId="97" fillId="0" borderId="0"/>
    <xf numFmtId="0" fontId="18" fillId="19" borderId="0" applyNumberFormat="0" applyBorder="0" applyAlignment="0" applyProtection="0">
      <alignment vertical="center"/>
    </xf>
    <xf numFmtId="0" fontId="97" fillId="0" borderId="0"/>
    <xf numFmtId="0" fontId="18" fillId="19" borderId="0" applyNumberFormat="0" applyBorder="0" applyAlignment="0" applyProtection="0">
      <alignment vertical="center"/>
    </xf>
    <xf numFmtId="0" fontId="97" fillId="0" borderId="0"/>
    <xf numFmtId="0" fontId="18" fillId="1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43" fontId="5" fillId="0" borderId="0" applyFont="0" applyFill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191" fontId="49" fillId="0" borderId="2">
      <alignment vertical="center"/>
      <protection locked="0"/>
    </xf>
    <xf numFmtId="0" fontId="97" fillId="0" borderId="0"/>
    <xf numFmtId="191" fontId="49" fillId="0" borderId="2">
      <alignment vertical="center"/>
      <protection locked="0"/>
    </xf>
    <xf numFmtId="0" fontId="97" fillId="0" borderId="0"/>
    <xf numFmtId="0" fontId="9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/>
    <xf numFmtId="0" fontId="9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97" fillId="0" borderId="0"/>
    <xf numFmtId="0" fontId="97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191" fontId="49" fillId="0" borderId="2">
      <alignment vertical="center"/>
      <protection locked="0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24" fillId="0" borderId="0"/>
    <xf numFmtId="0" fontId="39" fillId="19" borderId="0" applyNumberFormat="0" applyBorder="0" applyAlignment="0" applyProtection="0">
      <alignment vertical="center"/>
    </xf>
    <xf numFmtId="0" fontId="97" fillId="0" borderId="0"/>
    <xf numFmtId="0" fontId="39" fillId="1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0" fontId="39" fillId="19" borderId="0" applyNumberFormat="0" applyBorder="0" applyAlignment="0" applyProtection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8" fillId="9" borderId="0" applyNumberFormat="0" applyBorder="0" applyAlignment="0" applyProtection="0">
      <alignment vertical="center"/>
    </xf>
    <xf numFmtId="0" fontId="97" fillId="0" borderId="0"/>
    <xf numFmtId="0" fontId="39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7" fillId="0" borderId="0"/>
    <xf numFmtId="0" fontId="39" fillId="19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90" fontId="36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191" fontId="49" fillId="0" borderId="2">
      <alignment vertical="center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178" fontId="17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top"/>
      <protection locked="0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4" fontId="17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178" fontId="17" fillId="0" borderId="0" applyFont="0" applyFill="0" applyBorder="0" applyAlignment="0" applyProtection="0"/>
    <xf numFmtId="0" fontId="92" fillId="10" borderId="19" applyNumberFormat="0" applyAlignment="0" applyProtection="0">
      <alignment vertical="center"/>
    </xf>
    <xf numFmtId="0" fontId="93" fillId="7" borderId="20" applyNumberFormat="0" applyAlignment="0" applyProtection="0">
      <alignment vertical="center"/>
    </xf>
    <xf numFmtId="0" fontId="85" fillId="0" borderId="30" applyNumberFormat="0" applyFill="0" applyProtection="0">
      <alignment horizontal="left"/>
    </xf>
    <xf numFmtId="0" fontId="94" fillId="0" borderId="25" applyNumberFormat="0" applyFill="0" applyAlignment="0" applyProtection="0">
      <alignment vertical="center"/>
    </xf>
    <xf numFmtId="193" fontId="36" fillId="0" borderId="0" applyFont="0" applyFill="0" applyBorder="0" applyAlignment="0" applyProtection="0"/>
    <xf numFmtId="197" fontId="36" fillId="0" borderId="0" applyFont="0" applyFill="0" applyBorder="0" applyAlignment="0" applyProtection="0"/>
    <xf numFmtId="205" fontId="36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52" fillId="13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33" fillId="0" borderId="8" applyNumberFormat="0" applyFill="0" applyProtection="0">
      <alignment horizontal="left"/>
    </xf>
    <xf numFmtId="0" fontId="95" fillId="4" borderId="0" applyNumberFormat="0" applyBorder="0" applyAlignment="0" applyProtection="0">
      <alignment vertical="center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1" fontId="49" fillId="0" borderId="2">
      <alignment vertical="center"/>
      <protection locked="0"/>
    </xf>
    <xf numFmtId="0" fontId="96" fillId="0" borderId="0"/>
    <xf numFmtId="191" fontId="49" fillId="0" borderId="2">
      <alignment vertical="center"/>
      <protection locked="0"/>
    </xf>
    <xf numFmtId="191" fontId="49" fillId="0" borderId="2">
      <alignment vertical="center"/>
      <protection locked="0"/>
    </xf>
    <xf numFmtId="191" fontId="49" fillId="0" borderId="2">
      <alignment vertical="center"/>
      <protection locked="0"/>
    </xf>
    <xf numFmtId="191" fontId="49" fillId="0" borderId="2">
      <alignment vertical="center"/>
      <protection locked="0"/>
    </xf>
    <xf numFmtId="0" fontId="33" fillId="0" borderId="0"/>
    <xf numFmtId="0" fontId="56" fillId="0" borderId="0"/>
    <xf numFmtId="41" fontId="33" fillId="0" borderId="0" applyFont="0" applyFill="0" applyBorder="0" applyAlignment="0" applyProtection="0"/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4" fillId="14" borderId="22" applyNumberFormat="0" applyFont="0" applyAlignment="0" applyProtection="0">
      <alignment vertical="center"/>
    </xf>
  </cellStyleXfs>
  <cellXfs count="211">
    <xf numFmtId="0" fontId="0" fillId="0" borderId="0" xfId="0"/>
    <xf numFmtId="0" fontId="97" fillId="0" borderId="0" xfId="1539" applyNumberFormat="1"/>
    <xf numFmtId="0" fontId="97" fillId="0" borderId="0" xfId="1539" applyFill="1"/>
    <xf numFmtId="49" fontId="97" fillId="0" borderId="0" xfId="1539" applyNumberFormat="1"/>
    <xf numFmtId="0" fontId="97" fillId="0" borderId="0" xfId="1539"/>
    <xf numFmtId="176" fontId="97" fillId="0" borderId="0" xfId="1539" applyNumberFormat="1"/>
    <xf numFmtId="4" fontId="97" fillId="0" borderId="0" xfId="1539" applyNumberFormat="1"/>
    <xf numFmtId="49" fontId="1" fillId="0" borderId="0" xfId="1539" applyNumberFormat="1" applyFont="1" applyFill="1" applyAlignment="1" applyProtection="1">
      <alignment horizontal="right" vertical="center"/>
    </xf>
    <xf numFmtId="0" fontId="1" fillId="0" borderId="0" xfId="1539" applyNumberFormat="1" applyFont="1" applyFill="1" applyAlignment="1" applyProtection="1">
      <alignment horizontal="right" vertical="center"/>
    </xf>
    <xf numFmtId="49" fontId="3" fillId="0" borderId="0" xfId="1539" applyNumberFormat="1" applyFont="1" applyFill="1" applyAlignment="1" applyProtection="1">
      <alignment horizontal="centerContinuous" vertical="top"/>
    </xf>
    <xf numFmtId="0" fontId="3" fillId="0" borderId="0" xfId="1539" applyNumberFormat="1" applyFont="1" applyFill="1" applyAlignment="1" applyProtection="1">
      <alignment horizontal="centerContinuous" vertical="top"/>
    </xf>
    <xf numFmtId="49" fontId="1" fillId="0" borderId="9" xfId="1539" applyNumberFormat="1" applyFont="1" applyFill="1" applyBorder="1" applyAlignment="1" applyProtection="1">
      <alignment horizontal="left" vertical="center"/>
    </xf>
    <xf numFmtId="49" fontId="1" fillId="0" borderId="9" xfId="1539" applyNumberFormat="1" applyFont="1" applyFill="1" applyBorder="1" applyAlignment="1" applyProtection="1">
      <alignment horizontal="right" vertical="center"/>
    </xf>
    <xf numFmtId="0" fontId="1" fillId="0" borderId="9" xfId="1539" applyNumberFormat="1" applyFont="1" applyFill="1" applyBorder="1" applyAlignment="1" applyProtection="1">
      <alignment horizontal="right" vertical="center"/>
    </xf>
    <xf numFmtId="0" fontId="1" fillId="2" borderId="2" xfId="1539" applyNumberFormat="1" applyFont="1" applyFill="1" applyBorder="1" applyAlignment="1" applyProtection="1">
      <alignment horizontal="center" vertical="center" wrapText="1"/>
    </xf>
    <xf numFmtId="0" fontId="1" fillId="2" borderId="6" xfId="1539" applyNumberFormat="1" applyFont="1" applyFill="1" applyBorder="1" applyAlignment="1" applyProtection="1">
      <alignment horizontal="center" vertical="center" wrapText="1"/>
    </xf>
    <xf numFmtId="49" fontId="1" fillId="0" borderId="10" xfId="1539" applyNumberFormat="1" applyFont="1" applyFill="1" applyBorder="1" applyAlignment="1" applyProtection="1">
      <alignment horizontal="left" vertical="center"/>
    </xf>
    <xf numFmtId="49" fontId="1" fillId="0" borderId="10" xfId="2071" applyNumberFormat="1" applyFont="1" applyFill="1" applyBorder="1" applyAlignment="1" applyProtection="1">
      <alignment horizontal="left" vertical="center" wrapText="1"/>
    </xf>
    <xf numFmtId="0" fontId="1" fillId="0" borderId="11" xfId="1539" applyNumberFormat="1" applyFont="1" applyFill="1" applyBorder="1" applyAlignment="1" applyProtection="1">
      <alignment horizontal="left" vertical="center" wrapText="1"/>
    </xf>
    <xf numFmtId="176" fontId="1" fillId="0" borderId="0" xfId="1539" applyNumberFormat="1" applyFont="1" applyFill="1" applyAlignment="1" applyProtection="1">
      <alignment horizontal="right" vertical="center"/>
    </xf>
    <xf numFmtId="4" fontId="1" fillId="0" borderId="0" xfId="1539" applyNumberFormat="1" applyFont="1" applyFill="1" applyAlignment="1" applyProtection="1">
      <alignment horizontal="right" vertical="center"/>
    </xf>
    <xf numFmtId="176" fontId="3" fillId="0" borderId="0" xfId="1539" applyNumberFormat="1" applyFont="1" applyFill="1" applyAlignment="1" applyProtection="1">
      <alignment horizontal="centerContinuous" vertical="top"/>
    </xf>
    <xf numFmtId="4" fontId="3" fillId="0" borderId="0" xfId="1539" applyNumberFormat="1" applyFont="1" applyFill="1" applyAlignment="1" applyProtection="1">
      <alignment horizontal="centerContinuous" vertical="top"/>
    </xf>
    <xf numFmtId="176" fontId="1" fillId="0" borderId="9" xfId="1539" applyNumberFormat="1" applyFont="1" applyFill="1" applyBorder="1" applyAlignment="1" applyProtection="1">
      <alignment horizontal="right" vertical="center"/>
    </xf>
    <xf numFmtId="4" fontId="1" fillId="2" borderId="3" xfId="1539" applyNumberFormat="1" applyFont="1" applyFill="1" applyBorder="1" applyAlignment="1" applyProtection="1">
      <alignment horizontal="centerContinuous" vertical="center"/>
    </xf>
    <xf numFmtId="4" fontId="1" fillId="2" borderId="5" xfId="1539" applyNumberFormat="1" applyFont="1" applyFill="1" applyBorder="1" applyAlignment="1" applyProtection="1">
      <alignment horizontal="centerContinuous" vertical="center"/>
    </xf>
    <xf numFmtId="176" fontId="1" fillId="0" borderId="10" xfId="1539" applyNumberFormat="1" applyFont="1" applyFill="1" applyBorder="1" applyAlignment="1" applyProtection="1">
      <alignment horizontal="left" vertical="center"/>
    </xf>
    <xf numFmtId="199" fontId="1" fillId="0" borderId="10" xfId="1539" applyNumberFormat="1" applyFont="1" applyFill="1" applyBorder="1" applyAlignment="1" applyProtection="1">
      <alignment horizontal="right" vertical="center"/>
    </xf>
    <xf numFmtId="0" fontId="1" fillId="0" borderId="0" xfId="1539" applyFont="1" applyAlignment="1">
      <alignment horizontal="right"/>
    </xf>
    <xf numFmtId="0" fontId="6" fillId="0" borderId="0" xfId="1539" applyFont="1" applyAlignment="1">
      <alignment horizontal="center"/>
    </xf>
    <xf numFmtId="0" fontId="1" fillId="0" borderId="0" xfId="1539" applyNumberFormat="1" applyFont="1" applyFill="1" applyBorder="1" applyAlignment="1" applyProtection="1">
      <alignment horizontal="right" vertical="center"/>
    </xf>
    <xf numFmtId="4" fontId="1" fillId="2" borderId="4" xfId="1539" applyNumberFormat="1" applyFont="1" applyFill="1" applyBorder="1" applyAlignment="1" applyProtection="1">
      <alignment horizontal="centerContinuous" vertical="center"/>
    </xf>
    <xf numFmtId="0" fontId="1" fillId="2" borderId="0" xfId="1539" applyFont="1" applyFill="1"/>
    <xf numFmtId="0" fontId="1" fillId="2" borderId="0" xfId="1539" applyNumberFormat="1" applyFont="1" applyFill="1"/>
    <xf numFmtId="0" fontId="1" fillId="0" borderId="0" xfId="1539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99" fontId="1" fillId="0" borderId="6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10" fontId="1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199" fontId="1" fillId="0" borderId="6" xfId="0" applyNumberFormat="1" applyFont="1" applyFill="1" applyBorder="1" applyAlignment="1" applyProtection="1">
      <alignment horizontal="right" vertical="center"/>
    </xf>
    <xf numFmtId="177" fontId="1" fillId="0" borderId="4" xfId="0" applyNumberFormat="1" applyFont="1" applyFill="1" applyBorder="1" applyAlignment="1" applyProtection="1">
      <alignment horizontal="right" vertical="center"/>
    </xf>
    <xf numFmtId="199" fontId="1" fillId="0" borderId="4" xfId="0" applyNumberFormat="1" applyFont="1" applyFill="1" applyBorder="1" applyAlignment="1" applyProtection="1">
      <alignment horizontal="right" vertical="center"/>
    </xf>
    <xf numFmtId="199" fontId="1" fillId="0" borderId="2" xfId="0" applyNumberFormat="1" applyFont="1" applyFill="1" applyBorder="1" applyAlignment="1" applyProtection="1">
      <alignment horizontal="right" vertical="center"/>
    </xf>
    <xf numFmtId="199" fontId="1" fillId="0" borderId="8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Alignment="1">
      <alignment horizont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199" fontId="1" fillId="3" borderId="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0" fontId="1" fillId="3" borderId="2" xfId="0" applyNumberFormat="1" applyFont="1" applyFill="1" applyBorder="1" applyAlignment="1" applyProtection="1">
      <alignment vertical="center"/>
    </xf>
    <xf numFmtId="49" fontId="1" fillId="3" borderId="2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 applyProtection="1">
      <alignment vertical="center" wrapText="1"/>
    </xf>
    <xf numFmtId="43" fontId="1" fillId="0" borderId="14" xfId="0" applyNumberFormat="1" applyFont="1" applyFill="1" applyBorder="1" applyAlignment="1" applyProtection="1">
      <alignment horizontal="right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187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187" fontId="1" fillId="0" borderId="6" xfId="0" applyNumberFormat="1" applyFont="1" applyFill="1" applyBorder="1" applyAlignment="1" applyProtection="1">
      <alignment horizontal="right" vertical="center" wrapText="1"/>
    </xf>
    <xf numFmtId="187" fontId="1" fillId="0" borderId="2" xfId="0" applyNumberFormat="1" applyFont="1" applyFill="1" applyBorder="1" applyAlignment="1" applyProtection="1">
      <alignment horizontal="right" vertical="center" wrapText="1"/>
    </xf>
    <xf numFmtId="187" fontId="1" fillId="0" borderId="7" xfId="0" applyNumberFormat="1" applyFont="1" applyFill="1" applyBorder="1" applyAlignment="1" applyProtection="1">
      <alignment horizontal="right" vertical="center" wrapText="1"/>
    </xf>
    <xf numFmtId="196" fontId="1" fillId="0" borderId="1" xfId="1525" applyNumberFormat="1" applyFont="1" applyFill="1" applyBorder="1" applyAlignment="1">
      <alignment vertical="center"/>
    </xf>
    <xf numFmtId="196" fontId="1" fillId="0" borderId="1" xfId="1526" applyNumberFormat="1" applyFont="1" applyFill="1" applyBorder="1" applyAlignment="1">
      <alignment vertical="center"/>
    </xf>
    <xf numFmtId="187" fontId="1" fillId="0" borderId="2" xfId="0" applyNumberFormat="1" applyFont="1" applyFill="1" applyBorder="1" applyAlignment="1" applyProtection="1">
      <alignment horizontal="right" vertical="center"/>
    </xf>
    <xf numFmtId="187" fontId="1" fillId="0" borderId="2" xfId="0" applyNumberFormat="1" applyFont="1" applyFill="1" applyBorder="1" applyAlignment="1" applyProtection="1">
      <alignment vertical="center"/>
    </xf>
    <xf numFmtId="187" fontId="1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" fillId="0" borderId="4" xfId="0" applyNumberFormat="1" applyFont="1" applyFill="1" applyBorder="1" applyAlignment="1" applyProtection="1">
      <alignment vertical="center"/>
    </xf>
    <xf numFmtId="43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>
      <alignment vertical="center"/>
    </xf>
    <xf numFmtId="187" fontId="1" fillId="0" borderId="8" xfId="0" applyNumberFormat="1" applyFont="1" applyFill="1" applyBorder="1" applyAlignment="1" applyProtection="1">
      <alignment horizontal="right" vertical="center" wrapText="1"/>
    </xf>
    <xf numFmtId="3" fontId="10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0" fontId="9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1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8" xfId="0" applyNumberFormat="1" applyFont="1" applyFill="1" applyBorder="1" applyAlignment="1">
      <alignment horizontal="center" vertical="center"/>
    </xf>
    <xf numFmtId="199" fontId="1" fillId="0" borderId="18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202" fontId="1" fillId="0" borderId="0" xfId="9" applyNumberFormat="1" applyFont="1" applyFill="1" applyAlignment="1">
      <alignment horizontal="right"/>
    </xf>
    <xf numFmtId="204" fontId="1" fillId="2" borderId="3" xfId="0" applyNumberFormat="1" applyFont="1" applyFill="1" applyBorder="1" applyAlignment="1" applyProtection="1">
      <alignment horizontal="centerContinuous" vertical="center"/>
    </xf>
    <xf numFmtId="204" fontId="1" fillId="2" borderId="5" xfId="0" applyNumberFormat="1" applyFont="1" applyFill="1" applyBorder="1" applyAlignment="1" applyProtection="1">
      <alignment horizontal="centerContinuous" vertical="center"/>
    </xf>
    <xf numFmtId="0" fontId="4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199" fontId="1" fillId="0" borderId="2" xfId="9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9" applyNumberFormat="1" applyFont="1" applyFill="1" applyBorder="1" applyAlignment="1" applyProtection="1">
      <alignment horizontal="right" vertical="center" wrapText="1"/>
    </xf>
    <xf numFmtId="204" fontId="1" fillId="2" borderId="16" xfId="0" applyNumberFormat="1" applyFont="1" applyFill="1" applyBorder="1" applyAlignment="1" applyProtection="1">
      <alignment horizontal="centerContinuous" vertical="center"/>
    </xf>
    <xf numFmtId="204" fontId="1" fillId="2" borderId="17" xfId="0" applyNumberFormat="1" applyFont="1" applyFill="1" applyBorder="1" applyAlignment="1" applyProtection="1">
      <alignment horizontal="centerContinuous" vertical="center"/>
    </xf>
    <xf numFmtId="204" fontId="1" fillId="2" borderId="2" xfId="0" applyNumberFormat="1" applyFont="1" applyFill="1" applyBorder="1" applyAlignment="1" applyProtection="1">
      <alignment horizontal="centerContinuous" vertical="center"/>
    </xf>
    <xf numFmtId="204" fontId="1" fillId="2" borderId="4" xfId="0" applyNumberFormat="1" applyFont="1" applyFill="1" applyBorder="1" applyAlignment="1" applyProtection="1">
      <alignment horizontal="centerContinuous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199" fontId="1" fillId="0" borderId="2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177" fontId="1" fillId="0" borderId="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 applyAlignment="1">
      <alignment vertical="center"/>
    </xf>
    <xf numFmtId="177" fontId="0" fillId="0" borderId="14" xfId="0" applyNumberFormat="1" applyFill="1" applyBorder="1"/>
    <xf numFmtId="177" fontId="1" fillId="0" borderId="2" xfId="0" applyNumberFormat="1" applyFont="1" applyFill="1" applyBorder="1" applyAlignment="1" applyProtection="1">
      <alignment horizontal="right" vertical="center" wrapText="1"/>
    </xf>
    <xf numFmtId="177" fontId="1" fillId="0" borderId="7" xfId="0" applyNumberFormat="1" applyFont="1" applyFill="1" applyBorder="1" applyAlignment="1" applyProtection="1">
      <alignment horizontal="right" vertical="center" wrapText="1"/>
    </xf>
    <xf numFmtId="196" fontId="1" fillId="0" borderId="2" xfId="1526" applyNumberFormat="1" applyFont="1" applyFill="1" applyBorder="1" applyAlignment="1">
      <alignment vertical="center"/>
    </xf>
    <xf numFmtId="177" fontId="1" fillId="0" borderId="8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177" fontId="1" fillId="0" borderId="8" xfId="0" applyNumberFormat="1" applyFont="1" applyFill="1" applyBorder="1" applyAlignment="1" applyProtection="1">
      <alignment horizontal="right" vertical="center" wrapText="1"/>
    </xf>
    <xf numFmtId="0" fontId="0" fillId="0" borderId="14" xfId="0" applyFont="1" applyFill="1" applyBorder="1" applyAlignment="1">
      <alignment vertical="center"/>
    </xf>
    <xf numFmtId="187" fontId="99" fillId="0" borderId="6" xfId="0" applyNumberFormat="1" applyFont="1" applyFill="1" applyBorder="1" applyAlignment="1" applyProtection="1">
      <alignment horizontal="right" vertical="center" wrapText="1"/>
    </xf>
    <xf numFmtId="187" fontId="99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0" fillId="0" borderId="0" xfId="0" applyNumberFormat="1" applyFont="1" applyFill="1" applyAlignment="1" applyProtection="1">
      <alignment horizontal="centerContinuous" vertical="center"/>
    </xf>
    <xf numFmtId="0" fontId="101" fillId="0" borderId="0" xfId="0" applyNumberFormat="1" applyFont="1" applyFill="1" applyAlignment="1" applyProtection="1">
      <alignment horizontal="centerContinuous" vertical="center"/>
    </xf>
    <xf numFmtId="0" fontId="102" fillId="0" borderId="0" xfId="0" applyNumberFormat="1" applyFont="1" applyFill="1" applyAlignment="1" applyProtection="1">
      <alignment horizontal="centerContinuous" vertical="center"/>
    </xf>
    <xf numFmtId="49" fontId="102" fillId="0" borderId="0" xfId="1539" applyNumberFormat="1" applyFont="1" applyFill="1" applyAlignment="1" applyProtection="1">
      <alignment horizontal="centerContinuous" vertical="top"/>
    </xf>
    <xf numFmtId="0" fontId="98" fillId="0" borderId="2" xfId="0" applyNumberFormat="1" applyFont="1" applyFill="1" applyBorder="1" applyAlignment="1" applyProtection="1">
      <alignment vertical="center"/>
    </xf>
    <xf numFmtId="187" fontId="99" fillId="0" borderId="31" xfId="0" applyNumberFormat="1" applyFont="1" applyFill="1" applyBorder="1" applyAlignment="1" applyProtection="1">
      <alignment horizontal="right" vertical="center" wrapText="1"/>
    </xf>
    <xf numFmtId="49" fontId="98" fillId="0" borderId="2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204" fontId="1" fillId="0" borderId="2" xfId="0" applyNumberFormat="1" applyFont="1" applyFill="1" applyBorder="1" applyAlignment="1" applyProtection="1">
      <alignment horizontal="center" vertical="center" wrapText="1"/>
    </xf>
    <xf numFmtId="204" fontId="1" fillId="2" borderId="2" xfId="0" applyNumberFormat="1" applyFont="1" applyFill="1" applyBorder="1" applyAlignment="1" applyProtection="1">
      <alignment horizontal="center" vertical="center" wrapText="1"/>
    </xf>
    <xf numFmtId="204" fontId="1" fillId="0" borderId="8" xfId="0" applyNumberFormat="1" applyFont="1" applyFill="1" applyBorder="1" applyAlignment="1" applyProtection="1">
      <alignment horizontal="center" vertical="center" wrapText="1"/>
    </xf>
    <xf numFmtId="204" fontId="1" fillId="0" borderId="5" xfId="0" applyNumberFormat="1" applyFont="1" applyFill="1" applyBorder="1" applyAlignment="1" applyProtection="1">
      <alignment horizontal="center" vertical="center" wrapText="1"/>
    </xf>
    <xf numFmtId="204" fontId="1" fillId="0" borderId="4" xfId="0" applyNumberFormat="1" applyFont="1" applyFill="1" applyBorder="1" applyAlignment="1" applyProtection="1">
      <alignment horizontal="center" vertical="center" wrapText="1"/>
    </xf>
    <xf numFmtId="204" fontId="1" fillId="0" borderId="3" xfId="0" applyNumberFormat="1" applyFont="1" applyFill="1" applyBorder="1" applyAlignment="1" applyProtection="1">
      <alignment horizontal="center" vertical="center" wrapText="1"/>
    </xf>
    <xf numFmtId="204" fontId="1" fillId="0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2" borderId="2" xfId="1539" applyNumberFormat="1" applyFont="1" applyFill="1" applyBorder="1" applyAlignment="1" applyProtection="1">
      <alignment horizontal="center" vertical="center" wrapText="1"/>
    </xf>
    <xf numFmtId="4" fontId="1" fillId="2" borderId="8" xfId="1539" applyNumberFormat="1" applyFont="1" applyFill="1" applyBorder="1" applyAlignment="1" applyProtection="1">
      <alignment horizontal="center" vertical="center" wrapText="1"/>
    </xf>
    <xf numFmtId="4" fontId="1" fillId="2" borderId="2" xfId="1539" applyNumberFormat="1" applyFont="1" applyFill="1" applyBorder="1" applyAlignment="1" applyProtection="1">
      <alignment horizontal="center" vertical="center" wrapText="1"/>
    </xf>
    <xf numFmtId="0" fontId="1" fillId="2" borderId="4" xfId="1539" applyNumberFormat="1" applyFont="1" applyFill="1" applyBorder="1" applyAlignment="1" applyProtection="1">
      <alignment horizontal="center" vertical="center" wrapText="1"/>
    </xf>
    <xf numFmtId="0" fontId="1" fillId="2" borderId="3" xfId="1539" applyNumberFormat="1" applyFont="1" applyFill="1" applyBorder="1" applyAlignment="1" applyProtection="1">
      <alignment horizontal="center" vertical="center" wrapText="1"/>
    </xf>
    <xf numFmtId="176" fontId="1" fillId="2" borderId="2" xfId="1539" applyNumberFormat="1" applyFont="1" applyFill="1" applyBorder="1" applyAlignment="1" applyProtection="1">
      <alignment horizontal="center" vertical="center" wrapText="1"/>
    </xf>
    <xf numFmtId="49" fontId="1" fillId="2" borderId="2" xfId="1539" applyNumberFormat="1" applyFont="1" applyFill="1" applyBorder="1" applyAlignment="1" applyProtection="1">
      <alignment horizontal="center" vertical="center" wrapText="1"/>
    </xf>
  </cellXfs>
  <cellStyles count="2154">
    <cellStyle name="_20100326高清市院遂宁检察院1080P配置清单26日改" xfId="84"/>
    <cellStyle name="_2011年广西城乡风貌改造三期工程综合整治项目进度表6.07" xfId="79"/>
    <cellStyle name="_Book1" xfId="91"/>
    <cellStyle name="_Book1 2" xfId="96"/>
    <cellStyle name="_Book1 2 2" xfId="99"/>
    <cellStyle name="_Book1 2 2 2" xfId="88"/>
    <cellStyle name="_Book1 2 3" xfId="4"/>
    <cellStyle name="_Book1 3" xfId="102"/>
    <cellStyle name="_Book1 3 2" xfId="85"/>
    <cellStyle name="_Book1 4" xfId="75"/>
    <cellStyle name="_Book1_1" xfId="76"/>
    <cellStyle name="_Book1_2" xfId="104"/>
    <cellStyle name="_Book1_3" xfId="107"/>
    <cellStyle name="_Book1_4" xfId="110"/>
    <cellStyle name="_Book1_5" xfId="48"/>
    <cellStyle name="_ET_STYLE_NoName_00_" xfId="74"/>
    <cellStyle name="_ET_STYLE_NoName_00__Book1" xfId="116"/>
    <cellStyle name="_ET_STYLE_NoName_00__Book1_1" xfId="117"/>
    <cellStyle name="_ET_STYLE_NoName_00__Book1_2" xfId="120"/>
    <cellStyle name="_ET_STYLE_NoName_00__Sheet3" xfId="19"/>
    <cellStyle name="_ET_STYLE_NoName_00__表一：基数核对表" xfId="125"/>
    <cellStyle name="_ET_STYLE_NoName_00__附件1：基数核对表" xfId="55"/>
    <cellStyle name="_弱电系统设备配置报价清单" xfId="70"/>
    <cellStyle name="0,0_x000d__x000a_NA_x000d__x000a_" xfId="71"/>
    <cellStyle name="20% - Accent1" xfId="127"/>
    <cellStyle name="20% - Accent1 2" xfId="130"/>
    <cellStyle name="20% - Accent1 2 2" xfId="122"/>
    <cellStyle name="20% - Accent1 2 2 2" xfId="133"/>
    <cellStyle name="20% - Accent1 2 2 2 2" xfId="138"/>
    <cellStyle name="20% - Accent1 2 2 3" xfId="142"/>
    <cellStyle name="20% - Accent1 2 3" xfId="145"/>
    <cellStyle name="20% - Accent1 2 3 2" xfId="149"/>
    <cellStyle name="20% - Accent1 2 4" xfId="151"/>
    <cellStyle name="20% - Accent1_国有资本经营预算编制报表1（预算单位）" xfId="153"/>
    <cellStyle name="20% - Accent2" xfId="155"/>
    <cellStyle name="20% - Accent2 2" xfId="156"/>
    <cellStyle name="20% - Accent2 2 2" xfId="157"/>
    <cellStyle name="20% - Accent2 2 2 2" xfId="158"/>
    <cellStyle name="20% - Accent2 2 2 2 2" xfId="26"/>
    <cellStyle name="20% - Accent2 2 2 3" xfId="159"/>
    <cellStyle name="20% - Accent2 2 3" xfId="161"/>
    <cellStyle name="20% - Accent2 2 3 2" xfId="163"/>
    <cellStyle name="20% - Accent2 2 4" xfId="169"/>
    <cellStyle name="20% - Accent2_国有资本经营预算编制报表1（预算单位）" xfId="171"/>
    <cellStyle name="20% - Accent3" xfId="177"/>
    <cellStyle name="20% - Accent3 2" xfId="49"/>
    <cellStyle name="20% - Accent3 2 2" xfId="69"/>
    <cellStyle name="20% - Accent3 2 2 2" xfId="178"/>
    <cellStyle name="20% - Accent3 2 2 2 2" xfId="183"/>
    <cellStyle name="20% - Accent3 2 2 3" xfId="186"/>
    <cellStyle name="20% - Accent3 2 3" xfId="194"/>
    <cellStyle name="20% - Accent3 2 3 2" xfId="195"/>
    <cellStyle name="20% - Accent3 2 4" xfId="77"/>
    <cellStyle name="20% - Accent3_国有资本经营预算编制报表1（预算单位）" xfId="200"/>
    <cellStyle name="20% - Accent4" xfId="202"/>
    <cellStyle name="20% - Accent4 2" xfId="204"/>
    <cellStyle name="20% - Accent4 2 2" xfId="208"/>
    <cellStyle name="20% - Accent4 2 2 2" xfId="211"/>
    <cellStyle name="20% - Accent4 2 2 2 2" xfId="213"/>
    <cellStyle name="20% - Accent4 2 2 3" xfId="214"/>
    <cellStyle name="20% - Accent4 2 3" xfId="215"/>
    <cellStyle name="20% - Accent4 2 3 2" xfId="216"/>
    <cellStyle name="20% - Accent4 2 4" xfId="212"/>
    <cellStyle name="20% - Accent4_国有资本经营预算编制报表1（预算单位）" xfId="218"/>
    <cellStyle name="20% - Accent5" xfId="219"/>
    <cellStyle name="20% - Accent5 2" xfId="198"/>
    <cellStyle name="20% - Accent5 2 2" xfId="225"/>
    <cellStyle name="20% - Accent5 2 2 2" xfId="226"/>
    <cellStyle name="20% - Accent5 2 2 2 2" xfId="228"/>
    <cellStyle name="20% - Accent5 2 2 3" xfId="231"/>
    <cellStyle name="20% - Accent5 2 3" xfId="27"/>
    <cellStyle name="20% - Accent5 2 3 2" xfId="232"/>
    <cellStyle name="20% - Accent5 2 4" xfId="28"/>
    <cellStyle name="20% - Accent5_国有资本经营预算编制报表1（预算单位）" xfId="68"/>
    <cellStyle name="20% - Accent6" xfId="233"/>
    <cellStyle name="20% - Accent6 2" xfId="237"/>
    <cellStyle name="20% - Accent6 2 2" xfId="239"/>
    <cellStyle name="20% - Accent6 2 2 2" xfId="243"/>
    <cellStyle name="20% - Accent6 2 2 2 2" xfId="15"/>
    <cellStyle name="20% - Accent6 2 2 3" xfId="230"/>
    <cellStyle name="20% - Accent6 2 3" xfId="247"/>
    <cellStyle name="20% - Accent6 2 3 2" xfId="251"/>
    <cellStyle name="20% - Accent6 2 4" xfId="256"/>
    <cellStyle name="20% - Accent6_国有资本经营预算编制报表1（预算单位）" xfId="258"/>
    <cellStyle name="20% - 强调文字颜色 1 2" xfId="260"/>
    <cellStyle name="20% - 强调文字颜色 2 2" xfId="262"/>
    <cellStyle name="20% - 强调文字颜色 3 2" xfId="111"/>
    <cellStyle name="20% - 强调文字颜色 4 2" xfId="263"/>
    <cellStyle name="20% - 强调文字颜色 5 2" xfId="265"/>
    <cellStyle name="20% - 强调文字颜色 6 2" xfId="269"/>
    <cellStyle name="40% - Accent1" xfId="273"/>
    <cellStyle name="40% - Accent1 2" xfId="277"/>
    <cellStyle name="40% - Accent1 2 2" xfId="279"/>
    <cellStyle name="40% - Accent1 2 2 2" xfId="281"/>
    <cellStyle name="40% - Accent1 2 2 2 2" xfId="82"/>
    <cellStyle name="40% - Accent1 2 2 3" xfId="86"/>
    <cellStyle name="40% - Accent1 2 3" xfId="282"/>
    <cellStyle name="40% - Accent1 2 3 2" xfId="283"/>
    <cellStyle name="40% - Accent1 2 4" xfId="287"/>
    <cellStyle name="40% - Accent1_国有资本经营预算编制报表1（预算单位）" xfId="289"/>
    <cellStyle name="40% - Accent2" xfId="292"/>
    <cellStyle name="40% - Accent2 2" xfId="294"/>
    <cellStyle name="40% - Accent2 2 2" xfId="295"/>
    <cellStyle name="40% - Accent2 2 2 2" xfId="297"/>
    <cellStyle name="40% - Accent2 2 2 2 2" xfId="298"/>
    <cellStyle name="40% - Accent2 2 2 3" xfId="299"/>
    <cellStyle name="40% - Accent2 2 3" xfId="304"/>
    <cellStyle name="40% - Accent2 2 3 2" xfId="306"/>
    <cellStyle name="40% - Accent2 2 4" xfId="7"/>
    <cellStyle name="40% - Accent2_国有资本经营预算编制报表1（预算单位）" xfId="308"/>
    <cellStyle name="40% - Accent3" xfId="310"/>
    <cellStyle name="40% - Accent3 2" xfId="311"/>
    <cellStyle name="40% - Accent3 2 2" xfId="312"/>
    <cellStyle name="40% - Accent3 2 2 2" xfId="314"/>
    <cellStyle name="40% - Accent3 2 2 2 2" xfId="20"/>
    <cellStyle name="40% - Accent3 2 2 3" xfId="118"/>
    <cellStyle name="40% - Accent3 2 3" xfId="196"/>
    <cellStyle name="40% - Accent3 2 3 2" xfId="316"/>
    <cellStyle name="40% - Accent3 2 4" xfId="320"/>
    <cellStyle name="40% - Accent3_国有资本经营预算编制报表1（预算单位）" xfId="323"/>
    <cellStyle name="40% - Accent4" xfId="326"/>
    <cellStyle name="40% - Accent4 2" xfId="327"/>
    <cellStyle name="40% - Accent4 2 2" xfId="328"/>
    <cellStyle name="40% - Accent4 2 2 2" xfId="329"/>
    <cellStyle name="40% - Accent4 2 2 2 2" xfId="330"/>
    <cellStyle name="40% - Accent4 2 2 3" xfId="331"/>
    <cellStyle name="40% - Accent4 2 3" xfId="333"/>
    <cellStyle name="40% - Accent4 2 3 2" xfId="335"/>
    <cellStyle name="40% - Accent4 2 4" xfId="337"/>
    <cellStyle name="40% - Accent4_国有资本经营预算编制报表1（预算单位）" xfId="188"/>
    <cellStyle name="40% - Accent5" xfId="343"/>
    <cellStyle name="40% - Accent5 2" xfId="344"/>
    <cellStyle name="40% - Accent5 2 2" xfId="346"/>
    <cellStyle name="40% - Accent5 2 2 2" xfId="350"/>
    <cellStyle name="40% - Accent5 2 2 2 2" xfId="352"/>
    <cellStyle name="40% - Accent5 2 2 3" xfId="353"/>
    <cellStyle name="40% - Accent5 2 3" xfId="354"/>
    <cellStyle name="40% - Accent5 2 3 2" xfId="355"/>
    <cellStyle name="40% - Accent5 2 4" xfId="356"/>
    <cellStyle name="40% - Accent5_国有资本经营预算编制报表1（预算单位）" xfId="274"/>
    <cellStyle name="40% - Accent6" xfId="358"/>
    <cellStyle name="40% - Accent6 2" xfId="360"/>
    <cellStyle name="40% - Accent6 2 2" xfId="52"/>
    <cellStyle name="40% - Accent6 2 2 2" xfId="267"/>
    <cellStyle name="40% - Accent6 2 2 2 2" xfId="103"/>
    <cellStyle name="40% - Accent6 2 2 3" xfId="199"/>
    <cellStyle name="40% - Accent6 2 3" xfId="41"/>
    <cellStyle name="40% - Accent6 2 3 2" xfId="271"/>
    <cellStyle name="40% - Accent6 2 4" xfId="363"/>
    <cellStyle name="40% - Accent6_国有资本经营预算编制报表1（预算单位）" xfId="364"/>
    <cellStyle name="40% - 强调文字颜色 1 2" xfId="366"/>
    <cellStyle name="40% - 强调文字颜色 2 2" xfId="368"/>
    <cellStyle name="40% - 强调文字颜色 3 2" xfId="144"/>
    <cellStyle name="40% - 强调文字颜色 4 2" xfId="37"/>
    <cellStyle name="40% - 强调文字颜色 5 2" xfId="370"/>
    <cellStyle name="40% - 强调文字颜色 6 2" xfId="180"/>
    <cellStyle name="60% - Accent1" xfId="336"/>
    <cellStyle name="60% - Accent1 2" xfId="372"/>
    <cellStyle name="60% - Accent1 2 2" xfId="375"/>
    <cellStyle name="60% - Accent1 2 2 2" xfId="379"/>
    <cellStyle name="60% - Accent1 2 3" xfId="362"/>
    <cellStyle name="60% - Accent1_国有资本经营预算编制报表1（预算单位）" xfId="380"/>
    <cellStyle name="60% - Accent2" xfId="381"/>
    <cellStyle name="60% - Accent2 2" xfId="170"/>
    <cellStyle name="60% - Accent2 2 2" xfId="382"/>
    <cellStyle name="60% - Accent2 2 2 2" xfId="383"/>
    <cellStyle name="60% - Accent2 2 3" xfId="385"/>
    <cellStyle name="60% - Accent2_国有资本经营预算编制报表1（预算单位）" xfId="386"/>
    <cellStyle name="60% - Accent3" xfId="387"/>
    <cellStyle name="60% - Accent3 2" xfId="388"/>
    <cellStyle name="60% - Accent3 2 2" xfId="393"/>
    <cellStyle name="60% - Accent3 2 2 2" xfId="398"/>
    <cellStyle name="60% - Accent3 2 3" xfId="402"/>
    <cellStyle name="60% - Accent3_国有资本经营预算编制报表1（预算单位）" xfId="403"/>
    <cellStyle name="60% - Accent4" xfId="408"/>
    <cellStyle name="60% - Accent4 2" xfId="409"/>
    <cellStyle name="60% - Accent4 2 2" xfId="411"/>
    <cellStyle name="60% - Accent4 2 2 2" xfId="412"/>
    <cellStyle name="60% - Accent4 2 3" xfId="413"/>
    <cellStyle name="60% - Accent4_国有资本经营预算编制报表1（预算单位）" xfId="414"/>
    <cellStyle name="60% - Accent5" xfId="416"/>
    <cellStyle name="60% - Accent5 2" xfId="419"/>
    <cellStyle name="60% - Accent5 2 2" xfId="421"/>
    <cellStyle name="60% - Accent5 2 2 2" xfId="422"/>
    <cellStyle name="60% - Accent5 2 3" xfId="423"/>
    <cellStyle name="60% - Accent5_国有资本经营预算编制报表1（预算单位）" xfId="252"/>
    <cellStyle name="60% - Accent6" xfId="425"/>
    <cellStyle name="60% - Accent6 2" xfId="338"/>
    <cellStyle name="60% - Accent6 2 2" xfId="430"/>
    <cellStyle name="60% - Accent6 2 2 2" xfId="431"/>
    <cellStyle name="60% - Accent6 2 3" xfId="432"/>
    <cellStyle name="60% - Accent6_国有资本经营预算编制报表1（预算单位）" xfId="433"/>
    <cellStyle name="60% - 强调文字颜色 1 2" xfId="172"/>
    <cellStyle name="60% - 强调文字颜色 2 2" xfId="435"/>
    <cellStyle name="60% - 强调文字颜色 3 2" xfId="438"/>
    <cellStyle name="60% - 强调文字颜色 4 2" xfId="440"/>
    <cellStyle name="60% - 强调文字颜色 5 2" xfId="441"/>
    <cellStyle name="60% - 强调文字颜色 6 2" xfId="443"/>
    <cellStyle name="6mal" xfId="285"/>
    <cellStyle name="Accent1" xfId="445"/>
    <cellStyle name="Accent1 - 20%" xfId="128"/>
    <cellStyle name="Accent1 - 20% 2" xfId="131"/>
    <cellStyle name="Accent1 - 20% 2 2" xfId="123"/>
    <cellStyle name="Accent1 - 20% 2 2 2" xfId="134"/>
    <cellStyle name="Accent1 - 20% 2 3" xfId="146"/>
    <cellStyle name="Accent1 - 20% 3" xfId="446"/>
    <cellStyle name="Accent1 - 20% 3 2" xfId="447"/>
    <cellStyle name="Accent1 - 20% 4" xfId="154"/>
    <cellStyle name="Accent1 - 40%" xfId="449"/>
    <cellStyle name="Accent1 - 40% 2" xfId="451"/>
    <cellStyle name="Accent1 - 40% 2 2" xfId="453"/>
    <cellStyle name="Accent1 - 40% 2 2 2" xfId="457"/>
    <cellStyle name="Accent1 - 40% 2 3" xfId="459"/>
    <cellStyle name="Accent1 - 40% 3" xfId="461"/>
    <cellStyle name="Accent1 - 40% 3 2" xfId="464"/>
    <cellStyle name="Accent1 - 40% 4" xfId="465"/>
    <cellStyle name="Accent1 - 60%" xfId="467"/>
    <cellStyle name="Accent1 - 60% 2" xfId="469"/>
    <cellStyle name="Accent1 - 60% 2 2" xfId="25"/>
    <cellStyle name="Accent1 - 60% 2 2 2" xfId="470"/>
    <cellStyle name="Accent1 - 60% 2 3" xfId="472"/>
    <cellStyle name="Accent1 - 60% 3" xfId="473"/>
    <cellStyle name="Accent1 - 60% 3 2" xfId="475"/>
    <cellStyle name="Accent1 - 60% 4" xfId="477"/>
    <cellStyle name="Accent1 2" xfId="478"/>
    <cellStyle name="Accent1 2 2" xfId="479"/>
    <cellStyle name="Accent1 2 2 2" xfId="480"/>
    <cellStyle name="Accent1 2 3" xfId="261"/>
    <cellStyle name="Accent1_公安安全支出补充表5.14" xfId="481"/>
    <cellStyle name="Accent2" xfId="482"/>
    <cellStyle name="Accent2 - 20%" xfId="106"/>
    <cellStyle name="Accent2 - 20% 2" xfId="484"/>
    <cellStyle name="Accent2 - 20% 2 2" xfId="485"/>
    <cellStyle name="Accent2 - 20% 2 2 2" xfId="487"/>
    <cellStyle name="Accent2 - 20% 2 3" xfId="488"/>
    <cellStyle name="Accent2 - 20% 3" xfId="489"/>
    <cellStyle name="Accent2 - 20% 3 2" xfId="490"/>
    <cellStyle name="Accent2 - 20% 4" xfId="491"/>
    <cellStyle name="Accent2 - 40%" xfId="11"/>
    <cellStyle name="Accent2 - 40% 2" xfId="60"/>
    <cellStyle name="Accent2 - 40% 2 2" xfId="492"/>
    <cellStyle name="Accent2 - 40% 2 2 2" xfId="191"/>
    <cellStyle name="Accent2 - 40% 2 3" xfId="496"/>
    <cellStyle name="Accent2 - 40% 3" xfId="62"/>
    <cellStyle name="Accent2 - 40% 3 2" xfId="418"/>
    <cellStyle name="Accent2 - 40% 4" xfId="66"/>
    <cellStyle name="Accent2 - 60%" xfId="14"/>
    <cellStyle name="Accent2 - 60% 2" xfId="500"/>
    <cellStyle name="Accent2 - 60% 2 2" xfId="503"/>
    <cellStyle name="Accent2 - 60% 2 2 2" xfId="505"/>
    <cellStyle name="Accent2 - 60% 2 3" xfId="404"/>
    <cellStyle name="Accent2 - 60% 3" xfId="506"/>
    <cellStyle name="Accent2 - 60% 3 2" xfId="507"/>
    <cellStyle name="Accent2 - 60% 4" xfId="508"/>
    <cellStyle name="Accent2 2" xfId="509"/>
    <cellStyle name="Accent2 2 2" xfId="427"/>
    <cellStyle name="Accent2 2 2 2" xfId="341"/>
    <cellStyle name="Accent2 2 3" xfId="512"/>
    <cellStyle name="Accent2_公安安全支出补充表5.14" xfId="513"/>
    <cellStyle name="Accent3" xfId="515"/>
    <cellStyle name="Accent3 - 20%" xfId="87"/>
    <cellStyle name="Accent3 - 20% 2" xfId="520"/>
    <cellStyle name="Accent3 - 20% 2 2" xfId="522"/>
    <cellStyle name="Accent3 - 20% 2 2 2" xfId="523"/>
    <cellStyle name="Accent3 - 20% 2 3" xfId="296"/>
    <cellStyle name="Accent3 - 20% 3" xfId="527"/>
    <cellStyle name="Accent3 - 20% 3 2" xfId="67"/>
    <cellStyle name="Accent3 - 20% 4" xfId="468"/>
    <cellStyle name="Accent3 - 40%" xfId="528"/>
    <cellStyle name="Accent3 - 40% 2" xfId="529"/>
    <cellStyle name="Accent3 - 40% 2 2" xfId="531"/>
    <cellStyle name="Accent3 - 40% 2 2 2" xfId="532"/>
    <cellStyle name="Accent3 - 40% 2 3" xfId="286"/>
    <cellStyle name="Accent3 - 40% 3" xfId="539"/>
    <cellStyle name="Accent3 - 40% 3 2" xfId="543"/>
    <cellStyle name="Accent3 - 40% 4" xfId="164"/>
    <cellStyle name="Accent3 - 60%" xfId="545"/>
    <cellStyle name="Accent3 - 60% 2" xfId="548"/>
    <cellStyle name="Accent3 - 60% 2 2" xfId="550"/>
    <cellStyle name="Accent3 - 60% 2 2 2" xfId="552"/>
    <cellStyle name="Accent3 - 60% 2 3" xfId="318"/>
    <cellStyle name="Accent3 - 60% 3" xfId="474"/>
    <cellStyle name="Accent3 - 60% 3 2" xfId="555"/>
    <cellStyle name="Accent3 - 60% 4" xfId="557"/>
    <cellStyle name="Accent3 2" xfId="559"/>
    <cellStyle name="Accent3 2 2" xfId="564"/>
    <cellStyle name="Accent3 2 2 2" xfId="221"/>
    <cellStyle name="Accent3 2 3" xfId="567"/>
    <cellStyle name="Accent3_公安安全支出补充表5.14" xfId="348"/>
    <cellStyle name="Accent4" xfId="571"/>
    <cellStyle name="Accent4 - 20%" xfId="574"/>
    <cellStyle name="Accent4 - 20% 2" xfId="576"/>
    <cellStyle name="Accent4 - 20% 2 2" xfId="577"/>
    <cellStyle name="Accent4 - 20% 2 2 2" xfId="578"/>
    <cellStyle name="Accent4 - 20% 2 3" xfId="345"/>
    <cellStyle name="Accent4 - 20% 3" xfId="373"/>
    <cellStyle name="Accent4 - 20% 3 2" xfId="377"/>
    <cellStyle name="Accent4 - 20% 4" xfId="499"/>
    <cellStyle name="Accent4 - 40%" xfId="579"/>
    <cellStyle name="Accent4 - 40% 2" xfId="582"/>
    <cellStyle name="Accent4 - 40% 2 2" xfId="584"/>
    <cellStyle name="Accent4 - 40% 2 2 2" xfId="587"/>
    <cellStyle name="Accent4 - 40% 2 3" xfId="590"/>
    <cellStyle name="Accent4 - 40% 3" xfId="592"/>
    <cellStyle name="Accent4 - 40% 3 2" xfId="593"/>
    <cellStyle name="Accent4 - 40% 4" xfId="596"/>
    <cellStyle name="Accent4 - 60%" xfId="535"/>
    <cellStyle name="Accent4 - 60% 2" xfId="542"/>
    <cellStyle name="Accent4 - 60% 2 2" xfId="597"/>
    <cellStyle name="Accent4 - 60% 2 2 2" xfId="598"/>
    <cellStyle name="Accent4 - 60% 2 3" xfId="599"/>
    <cellStyle name="Accent4 - 60% 3" xfId="600"/>
    <cellStyle name="Accent4 - 60% 3 2" xfId="602"/>
    <cellStyle name="Accent4 - 60% 4" xfId="604"/>
    <cellStyle name="Accent4 2" xfId="5"/>
    <cellStyle name="Accent4 2 2" xfId="29"/>
    <cellStyle name="Accent4 2 2 2" xfId="173"/>
    <cellStyle name="Accent4 2 3" xfId="21"/>
    <cellStyle name="Accent4_公安安全支出补充表5.14" xfId="606"/>
    <cellStyle name="Accent5" xfId="100"/>
    <cellStyle name="Accent5 - 20%" xfId="121"/>
    <cellStyle name="Accent5 - 20% 2" xfId="136"/>
    <cellStyle name="Accent5 - 20% 2 2" xfId="141"/>
    <cellStyle name="Accent5 - 20% 2 2 2" xfId="607"/>
    <cellStyle name="Accent5 - 20% 2 3" xfId="610"/>
    <cellStyle name="Accent5 - 20% 3" xfId="143"/>
    <cellStyle name="Accent5 - 20% 3 2" xfId="614"/>
    <cellStyle name="Accent5 - 20% 4" xfId="547"/>
    <cellStyle name="Accent5 - 40%" xfId="615"/>
    <cellStyle name="Accent5 - 40% 2" xfId="616"/>
    <cellStyle name="Accent5 - 40% 2 2" xfId="619"/>
    <cellStyle name="Accent5 - 40% 2 2 2" xfId="621"/>
    <cellStyle name="Accent5 - 40% 2 3" xfId="623"/>
    <cellStyle name="Accent5 - 40% 3" xfId="501"/>
    <cellStyle name="Accent5 - 40% 3 2" xfId="504"/>
    <cellStyle name="Accent5 - 40% 4" xfId="406"/>
    <cellStyle name="Accent5 - 60%" xfId="313"/>
    <cellStyle name="Accent5 - 60% 2" xfId="315"/>
    <cellStyle name="Accent5 - 60% 2 2" xfId="22"/>
    <cellStyle name="Accent5 - 60% 2 2 2" xfId="436"/>
    <cellStyle name="Accent5 - 60% 2 3" xfId="17"/>
    <cellStyle name="Accent5 - 60% 3" xfId="119"/>
    <cellStyle name="Accent5 - 60% 3 2" xfId="625"/>
    <cellStyle name="Accent5 - 60% 4" xfId="124"/>
    <cellStyle name="Accent5 2" xfId="89"/>
    <cellStyle name="Accent5 2 2" xfId="519"/>
    <cellStyle name="Accent5 2 2 2" xfId="521"/>
    <cellStyle name="Accent5 2 3" xfId="526"/>
    <cellStyle name="Accent5_公安安全支出补充表5.14" xfId="626"/>
    <cellStyle name="Accent6" xfId="3"/>
    <cellStyle name="Accent6 - 20%" xfId="627"/>
    <cellStyle name="Accent6 - 20% 2" xfId="629"/>
    <cellStyle name="Accent6 - 20% 2 2" xfId="57"/>
    <cellStyle name="Accent6 - 20% 2 2 2" xfId="367"/>
    <cellStyle name="Accent6 - 20% 2 3" xfId="58"/>
    <cellStyle name="Accent6 - 20% 3" xfId="324"/>
    <cellStyle name="Accent6 - 20% 3 2" xfId="300"/>
    <cellStyle name="Accent6 - 20% 4" xfId="541"/>
    <cellStyle name="Accent6 - 40%" xfId="580"/>
    <cellStyle name="Accent6 - 40% 2" xfId="583"/>
    <cellStyle name="Accent6 - 40% 2 2" xfId="586"/>
    <cellStyle name="Accent6 - 40% 2 2 2" xfId="630"/>
    <cellStyle name="Accent6 - 40% 2 3" xfId="92"/>
    <cellStyle name="Accent6 - 40% 3" xfId="589"/>
    <cellStyle name="Accent6 - 40% 3 2" xfId="332"/>
    <cellStyle name="Accent6 - 40% 4" xfId="631"/>
    <cellStyle name="Accent6 - 60%" xfId="632"/>
    <cellStyle name="Accent6 - 60% 2" xfId="203"/>
    <cellStyle name="Accent6 - 60% 2 2" xfId="205"/>
    <cellStyle name="Accent6 - 60% 2 2 2" xfId="209"/>
    <cellStyle name="Accent6 - 60% 2 3" xfId="437"/>
    <cellStyle name="Accent6 - 60% 3" xfId="224"/>
    <cellStyle name="Accent6 - 60% 3 2" xfId="201"/>
    <cellStyle name="Accent6 - 60% 4" xfId="235"/>
    <cellStyle name="Accent6 2" xfId="30"/>
    <cellStyle name="Accent6 2 2" xfId="175"/>
    <cellStyle name="Accent6 2 2 2" xfId="634"/>
    <cellStyle name="Accent6 2 3" xfId="635"/>
    <cellStyle name="Accent6_公安安全支出补充表5.14" xfId="207"/>
    <cellStyle name="args.style" xfId="10"/>
    <cellStyle name="Bad" xfId="391"/>
    <cellStyle name="Bad 2" xfId="396"/>
    <cellStyle name="Bad 2 2" xfId="400"/>
    <cellStyle name="Bad 2 2 2" xfId="636"/>
    <cellStyle name="Bad 2 3" xfId="434"/>
    <cellStyle name="Bad_国有资本经营预算编制报表1（预算单位）" xfId="639"/>
    <cellStyle name="Calc Currency (0)" xfId="641"/>
    <cellStyle name="Calculation" xfId="165"/>
    <cellStyle name="Calculation 2" xfId="248"/>
    <cellStyle name="Calculation 2 2" xfId="253"/>
    <cellStyle name="Calculation 2 2 2" xfId="290"/>
    <cellStyle name="Calculation 2 3" xfId="643"/>
    <cellStyle name="Calculation_国有资本经营预算编制报表1（预算单位）" xfId="45"/>
    <cellStyle name="Check Cell" xfId="644"/>
    <cellStyle name="Check Cell 2" xfId="646"/>
    <cellStyle name="Check Cell 2 2" xfId="533"/>
    <cellStyle name="Check Cell 2 2 2" xfId="540"/>
    <cellStyle name="Check Cell 2 3" xfId="167"/>
    <cellStyle name="Check Cell_国有资本经营预算编制报表1（预算单位）" xfId="210"/>
    <cellStyle name="Comma [0]" xfId="648"/>
    <cellStyle name="comma zerodec" xfId="562"/>
    <cellStyle name="Comma_!!!GO" xfId="649"/>
    <cellStyle name="Currency [0]" xfId="42"/>
    <cellStyle name="Currency_!!!GO" xfId="651"/>
    <cellStyle name="Currency1" xfId="197"/>
    <cellStyle name="Date" xfId="652"/>
    <cellStyle name="Dollar (zero dec)" xfId="160"/>
    <cellStyle name="Explanatory Text" xfId="654"/>
    <cellStyle name="Explanatory Text 2" xfId="656"/>
    <cellStyle name="Explanatory Text 2 2" xfId="259"/>
    <cellStyle name="Explanatory Text 2 2 2" xfId="603"/>
    <cellStyle name="Explanatory Text 2 3" xfId="657"/>
    <cellStyle name="Explanatory Text_国有资本经营预算编制报表1（预算单位）" xfId="428"/>
    <cellStyle name="e鯪9Y_x000b_" xfId="321"/>
    <cellStyle name="Fixed" xfId="658"/>
    <cellStyle name="gcd" xfId="659"/>
    <cellStyle name="Good" xfId="662"/>
    <cellStyle name="Good 2" xfId="664"/>
    <cellStyle name="Good 2 2" xfId="510"/>
    <cellStyle name="Good 2 2 2" xfId="94"/>
    <cellStyle name="Good 2 3" xfId="667"/>
    <cellStyle name="Good_国有资本经营预算编制报表1（预算单位）" xfId="227"/>
    <cellStyle name="Grey" xfId="669"/>
    <cellStyle name="Header1" xfId="605"/>
    <cellStyle name="Header2" xfId="670"/>
    <cellStyle name="Heading 1" xfId="109"/>
    <cellStyle name="Heading 1 2" xfId="671"/>
    <cellStyle name="Heading 1 2 2" xfId="673"/>
    <cellStyle name="Heading 1 2 2 2" xfId="674"/>
    <cellStyle name="Heading 1 2 3" xfId="655"/>
    <cellStyle name="Heading 1_国有资本经营预算编制报表1（预算单位）" xfId="676"/>
    <cellStyle name="Heading 2" xfId="113"/>
    <cellStyle name="Heading 2 2" xfId="424"/>
    <cellStyle name="Heading 2 2 2" xfId="677"/>
    <cellStyle name="Heading 2 2 2 2" xfId="678"/>
    <cellStyle name="Heading 2 2 3" xfId="129"/>
    <cellStyle name="Heading 2_国有资本经营预算编制报表1（预算单位）" xfId="570"/>
    <cellStyle name="Heading 3" xfId="50"/>
    <cellStyle name="Heading 3 2" xfId="72"/>
    <cellStyle name="Heading 3 2 2" xfId="182"/>
    <cellStyle name="Heading 3 2 2 2" xfId="185"/>
    <cellStyle name="Heading 3 2 3" xfId="193"/>
    <cellStyle name="Heading 3_国有资本经营预算编制报表1（预算单位）" xfId="530"/>
    <cellStyle name="Heading 4" xfId="176"/>
    <cellStyle name="Heading 4 2" xfId="633"/>
    <cellStyle name="Heading 4 2 2" xfId="679"/>
    <cellStyle name="Heading 4 2 2 2" xfId="365"/>
    <cellStyle name="Heading 4 2 3" xfId="420"/>
    <cellStyle name="Heading 4_国有资本经营预算编制报表1（预算单位）" xfId="240"/>
    <cellStyle name="HEADING1" xfId="618"/>
    <cellStyle name="HEADING2" xfId="622"/>
    <cellStyle name="Input" xfId="36"/>
    <cellStyle name="Input [yellow]" xfId="680"/>
    <cellStyle name="Input 2" xfId="13"/>
    <cellStyle name="Input 2 2" xfId="147"/>
    <cellStyle name="Input 2 2 2" xfId="150"/>
    <cellStyle name="Input 2 3" xfId="152"/>
    <cellStyle name="Input Cells" xfId="495"/>
    <cellStyle name="Input_国有资本经营预算编制报表1（预算单位）" xfId="524"/>
    <cellStyle name="Linked Cell" xfId="683"/>
    <cellStyle name="Linked Cell 2" xfId="685"/>
    <cellStyle name="Linked Cell 2 2" xfId="638"/>
    <cellStyle name="Linked Cell 2 2 2" xfId="661"/>
    <cellStyle name="Linked Cell 2 3" xfId="686"/>
    <cellStyle name="Linked Cell_国有资本经营预算编制报表1（预算单位）" xfId="334"/>
    <cellStyle name="Linked Cells" xfId="687"/>
    <cellStyle name="Millares [0]_96 Risk" xfId="688"/>
    <cellStyle name="Millares_96 Risk" xfId="689"/>
    <cellStyle name="Milliers [0]_!!!GO" xfId="691"/>
    <cellStyle name="Milliers_!!!GO" xfId="693"/>
    <cellStyle name="Moneda [0]_96 Risk" xfId="349"/>
    <cellStyle name="Moneda_96 Risk" xfId="694"/>
    <cellStyle name="Mon閠aire [0]_!!!GO" xfId="695"/>
    <cellStyle name="Mon閠aire_!!!GO" xfId="696"/>
    <cellStyle name="Neutral" xfId="697"/>
    <cellStyle name="Neutral 2" xfId="698"/>
    <cellStyle name="Neutral 2 2" xfId="700"/>
    <cellStyle name="Neutral 2 2 2" xfId="702"/>
    <cellStyle name="Neutral 2 3" xfId="703"/>
    <cellStyle name="Neutral_国有资本经营预算编制报表1（预算单位）" xfId="704"/>
    <cellStyle name="New Times Roman" xfId="705"/>
    <cellStyle name="no dec" xfId="246"/>
    <cellStyle name="Norma,_laroux_4_营业在建 (2)_E21" xfId="429"/>
    <cellStyle name="Normal - Style1" xfId="325"/>
    <cellStyle name="Normal_!!!GO" xfId="706"/>
    <cellStyle name="Note" xfId="708"/>
    <cellStyle name="Note 2" xfId="709"/>
    <cellStyle name="Note 2 2" xfId="711"/>
    <cellStyle name="Note 2 2 2" xfId="712"/>
    <cellStyle name="Note 2 2 2 2" xfId="714"/>
    <cellStyle name="Note 2 2 3" xfId="715"/>
    <cellStyle name="Note 2 3" xfId="716"/>
    <cellStyle name="Note 2 3 2" xfId="718"/>
    <cellStyle name="Note 2 4" xfId="56"/>
    <cellStyle name="Output" xfId="719"/>
    <cellStyle name="Output 2" xfId="720"/>
    <cellStyle name="Output 2 2" xfId="721"/>
    <cellStyle name="Output 2 2 2" xfId="723"/>
    <cellStyle name="Output 2 3" xfId="725"/>
    <cellStyle name="Output_国有资本经营预算编制报表1（预算单位）" xfId="728"/>
    <cellStyle name="per.style" xfId="407"/>
    <cellStyle name="Percent [2]" xfId="729"/>
    <cellStyle name="Percent_!!!GO" xfId="730"/>
    <cellStyle name="Pourcentage_pldt" xfId="710"/>
    <cellStyle name="PSChar" xfId="731"/>
    <cellStyle name="PSDate" xfId="733"/>
    <cellStyle name="PSDec" xfId="734"/>
    <cellStyle name="PSHeading" xfId="735"/>
    <cellStyle name="PSInt" xfId="736"/>
    <cellStyle name="PSSpacer" xfId="601"/>
    <cellStyle name="RowLevel_0" xfId="737"/>
    <cellStyle name="sstot" xfId="739"/>
    <cellStyle name="Standard_AREAS" xfId="740"/>
    <cellStyle name="t" xfId="741"/>
    <cellStyle name="t_HVAC Equipment (3)" xfId="743"/>
    <cellStyle name="Title" xfId="745"/>
    <cellStyle name="Title 2" xfId="746"/>
    <cellStyle name="Title 2 2" xfId="168"/>
    <cellStyle name="Title 2 2 2" xfId="747"/>
    <cellStyle name="Title 2 3" xfId="748"/>
    <cellStyle name="Title_国有资本经营预算编制报表1（预算单位）" xfId="749"/>
    <cellStyle name="Total" xfId="750"/>
    <cellStyle name="Warning Text" xfId="751"/>
    <cellStyle name="Warning Text 2" xfId="752"/>
    <cellStyle name="Warning Text 2 2" xfId="642"/>
    <cellStyle name="Warning Text 2 2 2" xfId="754"/>
    <cellStyle name="Warning Text 2 3" xfId="755"/>
    <cellStyle name="Warning Text_国有资本经营预算编制报表1（预算单位）" xfId="757"/>
    <cellStyle name="百分比 2" xfId="762"/>
    <cellStyle name="百分比 2 2" xfId="763"/>
    <cellStyle name="百分比 2 2 2" xfId="764"/>
    <cellStyle name="百分比 2 2 2 2" xfId="765"/>
    <cellStyle name="百分比 2 2 2 2 2" xfId="766"/>
    <cellStyle name="百分比 2 2 2 3" xfId="767"/>
    <cellStyle name="百分比 2 2 3" xfId="770"/>
    <cellStyle name="百分比 2 2 3 2" xfId="771"/>
    <cellStyle name="百分比 2 2 4" xfId="486"/>
    <cellStyle name="百分比 2 3" xfId="78"/>
    <cellStyle name="百分比 2 3 2" xfId="772"/>
    <cellStyle name="百分比 2 3 2 2" xfId="773"/>
    <cellStyle name="百分比 2 3 3" xfId="774"/>
    <cellStyle name="百分比 2 4" xfId="775"/>
    <cellStyle name="百分比 2 4 2" xfId="776"/>
    <cellStyle name="百分比 2 5" xfId="777"/>
    <cellStyle name="百分比 3" xfId="778"/>
    <cellStyle name="百分比 3 2" xfId="779"/>
    <cellStyle name="百分比 3 2 2" xfId="780"/>
    <cellStyle name="百分比 3 2 2 2" xfId="781"/>
    <cellStyle name="百分比 3 2 2 2 2" xfId="783"/>
    <cellStyle name="百分比 3 2 2 3" xfId="785"/>
    <cellStyle name="百分比 3 2 3" xfId="787"/>
    <cellStyle name="百分比 3 2 3 2" xfId="64"/>
    <cellStyle name="百分比 3 2 4" xfId="788"/>
    <cellStyle name="百分比 3 3" xfId="789"/>
    <cellStyle name="百分比 3 3 2" xfId="790"/>
    <cellStyle name="百分比 3 3 2 2" xfId="792"/>
    <cellStyle name="百分比 3 3 3" xfId="794"/>
    <cellStyle name="百分比 3 4" xfId="553"/>
    <cellStyle name="百分比 3 4 2" xfId="796"/>
    <cellStyle name="百分比 3 5" xfId="797"/>
    <cellStyle name="百分比 4" xfId="798"/>
    <cellStyle name="百分比 4 2" xfId="799"/>
    <cellStyle name="百分比 4 2 2" xfId="801"/>
    <cellStyle name="百分比 4 2 2 2" xfId="804"/>
    <cellStyle name="百分比 4 2 3" xfId="808"/>
    <cellStyle name="百分比 4 3" xfId="811"/>
    <cellStyle name="百分比 4 3 2" xfId="813"/>
    <cellStyle name="百分比 4 4" xfId="525"/>
    <cellStyle name="捠壿 [0.00]_Region Orders (2)" xfId="536"/>
    <cellStyle name="捠壿_Region Orders (2)" xfId="815"/>
    <cellStyle name="编号" xfId="817"/>
    <cellStyle name="标题 1 2" xfId="818"/>
    <cellStyle name="标题 2 2" xfId="819"/>
    <cellStyle name="标题 3 2" xfId="820"/>
    <cellStyle name="标题 4 2" xfId="823"/>
    <cellStyle name="标题 5" xfId="825"/>
    <cellStyle name="标题 5 2" xfId="827"/>
    <cellStyle name="标题 5 2 2" xfId="828"/>
    <cellStyle name="标题 5 2 2 2" xfId="829"/>
    <cellStyle name="标题 5 2 3" xfId="830"/>
    <cellStyle name="标题 5 3" xfId="831"/>
    <cellStyle name="标题 5 3 2" xfId="63"/>
    <cellStyle name="标题 5 4" xfId="832"/>
    <cellStyle name="标题1" xfId="833"/>
    <cellStyle name="表标题" xfId="836"/>
    <cellStyle name="表标题 2" xfId="837"/>
    <cellStyle name="表标题 2 2" xfId="838"/>
    <cellStyle name="表标题 2 2 2" xfId="841"/>
    <cellStyle name="表标题 2 3" xfId="844"/>
    <cellStyle name="表标题 3" xfId="846"/>
    <cellStyle name="表标题 3 2" xfId="847"/>
    <cellStyle name="表标题 4" xfId="849"/>
    <cellStyle name="部门" xfId="850"/>
    <cellStyle name="差 2" xfId="851"/>
    <cellStyle name="差_~4190974" xfId="852"/>
    <cellStyle name="差_~4190974 2" xfId="854"/>
    <cellStyle name="差_~4190974 2 2" xfId="856"/>
    <cellStyle name="差_~4190974 2 2 2" xfId="857"/>
    <cellStyle name="差_~4190974 2 3" xfId="463"/>
    <cellStyle name="差_~4190974 3" xfId="858"/>
    <cellStyle name="差_~4190974 3 2" xfId="115"/>
    <cellStyle name="差_~4190974 4" xfId="859"/>
    <cellStyle name="差_~5676413" xfId="860"/>
    <cellStyle name="差_~5676413 2" xfId="863"/>
    <cellStyle name="差_~5676413 2 2" xfId="390"/>
    <cellStyle name="差_~5676413 2 2 2" xfId="395"/>
    <cellStyle name="差_~5676413 2 3" xfId="865"/>
    <cellStyle name="差_~5676413 3" xfId="866"/>
    <cellStyle name="差_~5676413 3 2" xfId="868"/>
    <cellStyle name="差_~5676413 4" xfId="869"/>
    <cellStyle name="差_00省级(打印)" xfId="870"/>
    <cellStyle name="差_00省级(打印) 2" xfId="861"/>
    <cellStyle name="差_00省级(打印) 2 2" xfId="864"/>
    <cellStyle name="差_00省级(打印) 2 2 2" xfId="389"/>
    <cellStyle name="差_00省级(打印) 2 3" xfId="867"/>
    <cellStyle name="差_00省级(打印) 3" xfId="871"/>
    <cellStyle name="差_00省级(打印) 3 2" xfId="581"/>
    <cellStyle name="差_00省级(打印) 4" xfId="650"/>
    <cellStyle name="差_00省级(定稿)" xfId="872"/>
    <cellStyle name="差_00省级(定稿) 2" xfId="873"/>
    <cellStyle name="差_00省级(定稿) 2 2" xfId="875"/>
    <cellStyle name="差_00省级(定稿) 2 2 2" xfId="877"/>
    <cellStyle name="差_00省级(定稿) 2 3" xfId="879"/>
    <cellStyle name="差_00省级(定稿) 3" xfId="880"/>
    <cellStyle name="差_00省级(定稿) 3 2" xfId="883"/>
    <cellStyle name="差_00省级(定稿) 4" xfId="885"/>
    <cellStyle name="差_03昭通" xfId="888"/>
    <cellStyle name="差_03昭通 2" xfId="889"/>
    <cellStyle name="差_03昭通 2 2" xfId="890"/>
    <cellStyle name="差_03昭通 2 2 2" xfId="891"/>
    <cellStyle name="差_03昭通 2 3" xfId="893"/>
    <cellStyle name="差_03昭通 3" xfId="894"/>
    <cellStyle name="差_03昭通 3 2" xfId="896"/>
    <cellStyle name="差_03昭通 4" xfId="897"/>
    <cellStyle name="差_0502通海县" xfId="898"/>
    <cellStyle name="差_0502通海县 2" xfId="899"/>
    <cellStyle name="差_0502通海县 2 2" xfId="900"/>
    <cellStyle name="差_0502通海县 2 2 2" xfId="901"/>
    <cellStyle name="差_0502通海县 2 3" xfId="902"/>
    <cellStyle name="差_0502通海县 3" xfId="903"/>
    <cellStyle name="差_0502通海县 3 2" xfId="904"/>
    <cellStyle name="差_0502通海县 4" xfId="905"/>
    <cellStyle name="差_05玉溪" xfId="906"/>
    <cellStyle name="差_05玉溪 2" xfId="761"/>
    <cellStyle name="差_05玉溪 2 2" xfId="405"/>
    <cellStyle name="差_05玉溪 2 2 2" xfId="907"/>
    <cellStyle name="差_05玉溪 2 3" xfId="908"/>
    <cellStyle name="差_05玉溪 3" xfId="909"/>
    <cellStyle name="差_05玉溪 3 2" xfId="910"/>
    <cellStyle name="差_05玉溪 4" xfId="911"/>
    <cellStyle name="差_0605石屏县" xfId="912"/>
    <cellStyle name="差_0605石屏县 2" xfId="913"/>
    <cellStyle name="差_0605石屏县 2 2" xfId="914"/>
    <cellStyle name="差_0605石屏县 2 2 2" xfId="915"/>
    <cellStyle name="差_0605石屏县 2 3" xfId="917"/>
    <cellStyle name="差_0605石屏县 3" xfId="919"/>
    <cellStyle name="差_0605石屏县 3 2" xfId="921"/>
    <cellStyle name="差_0605石屏县 4" xfId="923"/>
    <cellStyle name="差_06544D6AC6C34935B3F0F2962E8986A5" xfId="924"/>
    <cellStyle name="差_06544D6AC6C34935B3F0F2962E8986A5 2" xfId="925"/>
    <cellStyle name="差_06B2B68693B94C51BEFB8C2821FBDCAE_c" xfId="926"/>
    <cellStyle name="差_06B2B68693B94C51BEFB8C2821FBDCAE_c 2" xfId="927"/>
    <cellStyle name="差_1003牟定县" xfId="371"/>
    <cellStyle name="差_1003牟定县 2" xfId="374"/>
    <cellStyle name="差_1003牟定县 2 2" xfId="378"/>
    <cellStyle name="差_1003牟定县 2 2 2" xfId="928"/>
    <cellStyle name="差_1003牟定县 2 3" xfId="929"/>
    <cellStyle name="差_1003牟定县 3" xfId="361"/>
    <cellStyle name="差_1003牟定县 3 2" xfId="930"/>
    <cellStyle name="差_1003牟定县 4" xfId="931"/>
    <cellStyle name="差_1110洱源县" xfId="932"/>
    <cellStyle name="差_1110洱源县 2" xfId="933"/>
    <cellStyle name="差_1110洱源县 2 2" xfId="934"/>
    <cellStyle name="差_1110洱源县 2 2 2" xfId="935"/>
    <cellStyle name="差_1110洱源县 2 3" xfId="937"/>
    <cellStyle name="差_1110洱源县 3" xfId="938"/>
    <cellStyle name="差_1110洱源县 3 2" xfId="940"/>
    <cellStyle name="差_1110洱源县 4" xfId="941"/>
    <cellStyle name="差_11FBAECC21B44AB381CAD25299165218_c" xfId="943"/>
    <cellStyle name="差_11FBAECC21B44AB381CAD25299165218_c 2" xfId="945"/>
    <cellStyle name="差_11大理" xfId="947"/>
    <cellStyle name="差_11大理 2" xfId="948"/>
    <cellStyle name="差_11大理 2 2" xfId="949"/>
    <cellStyle name="差_11大理 2 2 2" xfId="950"/>
    <cellStyle name="差_11大理 2 3" xfId="732"/>
    <cellStyle name="差_11大理 3" xfId="951"/>
    <cellStyle name="差_11大理 3 2" xfId="952"/>
    <cellStyle name="差_11大理 4" xfId="266"/>
    <cellStyle name="差_132A26F7DD34447BAC25A6E26033E49C_c" xfId="953"/>
    <cellStyle name="差_132A26F7DD34447BAC25A6E26033E49C_c 2" xfId="954"/>
    <cellStyle name="差_2、土地面积、人口、粮食产量基本情况" xfId="955"/>
    <cellStyle name="差_2、土地面积、人口、粮食产量基本情况 2" xfId="956"/>
    <cellStyle name="差_2、土地面积、人口、粮食产量基本情况 2 2" xfId="958"/>
    <cellStyle name="差_2、土地面积、人口、粮食产量基本情况 2 2 2" xfId="960"/>
    <cellStyle name="差_2、土地面积、人口、粮食产量基本情况 2 3" xfId="961"/>
    <cellStyle name="差_2、土地面积、人口、粮食产量基本情况 3" xfId="962"/>
    <cellStyle name="差_2、土地面积、人口、粮食产量基本情况 3 2" xfId="965"/>
    <cellStyle name="差_2、土地面积、人口、粮食产量基本情况 4" xfId="966"/>
    <cellStyle name="差_2006年分析表" xfId="967"/>
    <cellStyle name="差_2006年基础数据" xfId="448"/>
    <cellStyle name="差_2006年基础数据 2" xfId="450"/>
    <cellStyle name="差_2006年基础数据 2 2" xfId="452"/>
    <cellStyle name="差_2006年基础数据 2 2 2" xfId="456"/>
    <cellStyle name="差_2006年基础数据 2 3" xfId="458"/>
    <cellStyle name="差_2006年基础数据 3" xfId="460"/>
    <cellStyle name="差_2006年基础数据 3 2" xfId="462"/>
    <cellStyle name="差_2006年基础数据 4" xfId="466"/>
    <cellStyle name="差_2006年全省财力计算表（中央、决算）" xfId="969"/>
    <cellStyle name="差_2006年全省财力计算表（中央、决算） 2" xfId="970"/>
    <cellStyle name="差_2006年全省财力计算表（中央、决算） 2 2" xfId="971"/>
    <cellStyle name="差_2006年全省财力计算表（中央、决算） 2 2 2" xfId="973"/>
    <cellStyle name="差_2006年全省财力计算表（中央、决算） 2 3" xfId="975"/>
    <cellStyle name="差_2006年全省财力计算表（中央、决算） 3" xfId="977"/>
    <cellStyle name="差_2006年全省财力计算表（中央、决算） 3 2" xfId="978"/>
    <cellStyle name="差_2006年全省财力计算表（中央、决算） 4" xfId="979"/>
    <cellStyle name="差_2006年水利统计指标统计表" xfId="980"/>
    <cellStyle name="差_2006年水利统计指标统计表 2" xfId="981"/>
    <cellStyle name="差_2006年水利统计指标统计表 2 2" xfId="982"/>
    <cellStyle name="差_2006年水利统计指标统计表 2 2 2" xfId="983"/>
    <cellStyle name="差_2006年水利统计指标统计表 2 3" xfId="984"/>
    <cellStyle name="差_2006年水利统计指标统计表 3" xfId="985"/>
    <cellStyle name="差_2006年水利统计指标统计表 3 2" xfId="986"/>
    <cellStyle name="差_2006年水利统计指标统计表 4" xfId="987"/>
    <cellStyle name="差_2006年在职人员情况" xfId="988"/>
    <cellStyle name="差_2006年在职人员情况 2" xfId="989"/>
    <cellStyle name="差_2006年在职人员情况 2 2" xfId="108"/>
    <cellStyle name="差_2006年在职人员情况 2 2 2" xfId="672"/>
    <cellStyle name="差_2006年在职人员情况 2 3" xfId="112"/>
    <cellStyle name="差_2006年在职人员情况 3" xfId="990"/>
    <cellStyle name="差_2006年在职人员情况 3 2" xfId="991"/>
    <cellStyle name="差_2006年在职人员情况 4" xfId="992"/>
    <cellStyle name="差_2007年检察院案件数" xfId="516"/>
    <cellStyle name="差_2007年检察院案件数 2" xfId="560"/>
    <cellStyle name="差_2007年检察院案件数 2 2" xfId="565"/>
    <cellStyle name="差_2007年检察院案件数 2 2 2" xfId="220"/>
    <cellStyle name="差_2007年检察院案件数 2 3" xfId="568"/>
    <cellStyle name="差_2007年检察院案件数 3" xfId="993"/>
    <cellStyle name="差_2007年检察院案件数 3 2" xfId="996"/>
    <cellStyle name="差_2007年检察院案件数 4" xfId="471"/>
    <cellStyle name="差_2007年可用财力" xfId="997"/>
    <cellStyle name="差_2007年人员分部门统计表" xfId="998"/>
    <cellStyle name="差_2007年人员分部门统计表 2" xfId="999"/>
    <cellStyle name="差_2007年人员分部门统计表 2 2" xfId="1000"/>
    <cellStyle name="差_2007年人员分部门统计表 2 2 2" xfId="1001"/>
    <cellStyle name="差_2007年人员分部门统计表 2 3" xfId="1002"/>
    <cellStyle name="差_2007年人员分部门统计表 3" xfId="782"/>
    <cellStyle name="差_2007年人员分部门统计表 3 2" xfId="784"/>
    <cellStyle name="差_2007年人员分部门统计表 4" xfId="786"/>
    <cellStyle name="差_2007年政法部门业务指标" xfId="1003"/>
    <cellStyle name="差_2007年政法部门业务指标 2" xfId="1006"/>
    <cellStyle name="差_2007年政法部门业务指标 2 2" xfId="1007"/>
    <cellStyle name="差_2007年政法部门业务指标 2 2 2" xfId="1008"/>
    <cellStyle name="差_2007年政法部门业务指标 2 3" xfId="1009"/>
    <cellStyle name="差_2007年政法部门业务指标 3" xfId="1010"/>
    <cellStyle name="差_2007年政法部门业务指标 3 2" xfId="1011"/>
    <cellStyle name="差_2007年政法部门业务指标 4" xfId="1012"/>
    <cellStyle name="差_2008年县级公安保障标准落实奖励经费分配测算" xfId="738"/>
    <cellStyle name="差_2008云南省分县市中小学教职工统计表（教育厅提供）" xfId="1013"/>
    <cellStyle name="差_2008云南省分县市中小学教职工统计表（教育厅提供） 2" xfId="1014"/>
    <cellStyle name="差_2008云南省分县市中小学教职工统计表（教育厅提供） 2 2" xfId="1015"/>
    <cellStyle name="差_2008云南省分县市中小学教职工统计表（教育厅提供） 2 2 2" xfId="1016"/>
    <cellStyle name="差_2008云南省分县市中小学教职工统计表（教育厅提供） 2 3" xfId="35"/>
    <cellStyle name="差_2008云南省分县市中小学教职工统计表（教育厅提供） 3" xfId="1017"/>
    <cellStyle name="差_2008云南省分县市中小学教职工统计表（教育厅提供） 3 2" xfId="1018"/>
    <cellStyle name="差_2008云南省分县市中小学教职工统计表（教育厅提供） 4" xfId="1019"/>
    <cellStyle name="差_2009年一般性转移支付标准工资" xfId="1021"/>
    <cellStyle name="差_2009年一般性转移支付标准工资 2" xfId="34"/>
    <cellStyle name="差_2009年一般性转移支付标准工资 2 2" xfId="1022"/>
    <cellStyle name="差_2009年一般性转移支付标准工资 2 2 2" xfId="1026"/>
    <cellStyle name="差_2009年一般性转移支付标准工资 2 3" xfId="1027"/>
    <cellStyle name="差_2009年一般性转移支付标准工资 3" xfId="1028"/>
    <cellStyle name="差_2009年一般性转移支付标准工资 3 2" xfId="1030"/>
    <cellStyle name="差_2009年一般性转移支付标准工资 4" xfId="1031"/>
    <cellStyle name="差_2009年一般性转移支付标准工资_~4190974" xfId="1032"/>
    <cellStyle name="差_2009年一般性转移支付标准工资_~4190974 2" xfId="1033"/>
    <cellStyle name="差_2009年一般性转移支付标准工资_~4190974 2 2" xfId="1034"/>
    <cellStyle name="差_2009年一般性转移支付标准工资_~4190974 2 2 2" xfId="1035"/>
    <cellStyle name="差_2009年一般性转移支付标准工资_~4190974 2 3" xfId="1036"/>
    <cellStyle name="差_2009年一般性转移支付标准工资_~4190974 3" xfId="1038"/>
    <cellStyle name="差_2009年一般性转移支付标准工资_~4190974 3 2" xfId="968"/>
    <cellStyle name="差_2009年一般性转移支付标准工资_~4190974 4" xfId="1039"/>
    <cellStyle name="差_2009年一般性转移支付标准工资_~5676413" xfId="1041"/>
    <cellStyle name="差_2009年一般性转移支付标准工资_~5676413 2" xfId="1042"/>
    <cellStyle name="差_2009年一般性转移支付标准工资_~5676413 2 2" xfId="1044"/>
    <cellStyle name="差_2009年一般性转移支付标准工资_~5676413 2 2 2" xfId="1045"/>
    <cellStyle name="差_2009年一般性转移支付标准工资_~5676413 2 3" xfId="1046"/>
    <cellStyle name="差_2009年一般性转移支付标准工资_~5676413 3" xfId="1047"/>
    <cellStyle name="差_2009年一般性转移支付标准工资_~5676413 3 2" xfId="1048"/>
    <cellStyle name="差_2009年一般性转移支付标准工资_~5676413 4" xfId="1049"/>
    <cellStyle name="差_2009年一般性转移支付标准工资_不用软件计算9.1不考虑经费管理评价xl" xfId="1050"/>
    <cellStyle name="差_2009年一般性转移支付标准工资_不用软件计算9.1不考虑经费管理评价xl 2" xfId="1051"/>
    <cellStyle name="差_2009年一般性转移支付标准工资_不用软件计算9.1不考虑经费管理评价xl 2 2" xfId="1052"/>
    <cellStyle name="差_2009年一般性转移支付标准工资_不用软件计算9.1不考虑经费管理评价xl 2 2 2" xfId="1053"/>
    <cellStyle name="差_2009年一般性转移支付标准工资_不用软件计算9.1不考虑经费管理评价xl 2 3" xfId="1054"/>
    <cellStyle name="差_2009年一般性转移支付标准工资_不用软件计算9.1不考虑经费管理评价xl 3" xfId="1055"/>
    <cellStyle name="差_2009年一般性转移支付标准工资_不用软件计算9.1不考虑经费管理评价xl 3 2" xfId="1056"/>
    <cellStyle name="差_2009年一般性转移支付标准工资_不用软件计算9.1不考虑经费管理评价xl 4" xfId="1057"/>
    <cellStyle name="差_2009年一般性转移支付标准工资_地方配套按人均增幅控制8.30xl" xfId="1058"/>
    <cellStyle name="差_2009年一般性转移支付标准工资_地方配套按人均增幅控制8.30xl 2" xfId="1060"/>
    <cellStyle name="差_2009年一般性转移支付标准工资_地方配套按人均增幅控制8.30xl 2 2" xfId="1062"/>
    <cellStyle name="差_2009年一般性转移支付标准工资_地方配套按人均增幅控制8.30xl 2 2 2" xfId="1066"/>
    <cellStyle name="差_2009年一般性转移支付标准工资_地方配套按人均增幅控制8.30xl 2 3" xfId="1068"/>
    <cellStyle name="差_2009年一般性转移支付标准工资_地方配套按人均增幅控制8.30xl 3" xfId="1069"/>
    <cellStyle name="差_2009年一般性转移支付标准工资_地方配套按人均增幅控制8.30xl 3 2" xfId="1072"/>
    <cellStyle name="差_2009年一般性转移支付标准工资_地方配套按人均增幅控制8.30xl 4" xfId="1074"/>
    <cellStyle name="差_2009年一般性转移支付标准工资_地方配套按人均增幅控制8.30一般预算平均增幅、人均可用财力平均增幅两次控制、社会治安系数调整、案件数调整xl" xfId="1076"/>
    <cellStyle name="差_2009年一般性转移支付标准工资_地方配套按人均增幅控制8.30一般预算平均增幅、人均可用财力平均增幅两次控制、社会治安系数调整、案件数调整xl 2" xfId="1077"/>
    <cellStyle name="差_2009年一般性转移支付标准工资_地方配套按人均增幅控制8.30一般预算平均增幅、人均可用财力平均增幅两次控制、社会治安系数调整、案件数调整xl 2 2" xfId="234"/>
    <cellStyle name="差_2009年一般性转移支付标准工资_地方配套按人均增幅控制8.30一般预算平均增幅、人均可用财力平均增幅两次控制、社会治安系数调整、案件数调整xl 2 2 2" xfId="1078"/>
    <cellStyle name="差_2009年一般性转移支付标准工资_地方配套按人均增幅控制8.30一般预算平均增幅、人均可用财力平均增幅两次控制、社会治安系数调整、案件数调整xl 2 3" xfId="1080"/>
    <cellStyle name="差_2009年一般性转移支付标准工资_地方配套按人均增幅控制8.30一般预算平均增幅、人均可用财力平均增幅两次控制、社会治安系数调整、案件数调整xl 3" xfId="1081"/>
    <cellStyle name="差_2009年一般性转移支付标准工资_地方配套按人均增幅控制8.30一般预算平均增幅、人均可用财力平均增幅两次控制、社会治安系数调整、案件数调整xl 3 2" xfId="1082"/>
    <cellStyle name="差_2009年一般性转移支付标准工资_地方配套按人均增幅控制8.30一般预算平均增幅、人均可用财力平均增幅两次控制、社会治安系数调整、案件数调整xl 4" xfId="1083"/>
    <cellStyle name="差_2009年一般性转移支付标准工资_地方配套按人均增幅控制8.31（调整结案率后）xl" xfId="1084"/>
    <cellStyle name="差_2009年一般性转移支付标准工资_地方配套按人均增幅控制8.31（调整结案率后）xl 2" xfId="1085"/>
    <cellStyle name="差_2009年一般性转移支付标准工资_地方配套按人均增幅控制8.31（调整结案率后）xl 2 2" xfId="1087"/>
    <cellStyle name="差_2009年一般性转移支付标准工资_地方配套按人均增幅控制8.31（调整结案率后）xl 2 2 2" xfId="1089"/>
    <cellStyle name="差_2009年一般性转移支付标准工资_地方配套按人均增幅控制8.31（调整结案率后）xl 2 3" xfId="1090"/>
    <cellStyle name="差_2009年一般性转移支付标准工资_地方配套按人均增幅控制8.31（调整结案率后）xl 3" xfId="1091"/>
    <cellStyle name="差_2009年一般性转移支付标准工资_地方配套按人均增幅控制8.31（调整结案率后）xl 3 2" xfId="1093"/>
    <cellStyle name="差_2009年一般性转移支付标准工资_地方配套按人均增幅控制8.31（调整结案率后）xl 4" xfId="1094"/>
    <cellStyle name="差_2009年一般性转移支付标准工资_奖励补助测算5.22测试" xfId="1095"/>
    <cellStyle name="差_2009年一般性转移支付标准工资_奖励补助测算5.22测试 2" xfId="1096"/>
    <cellStyle name="差_2009年一般性转移支付标准工资_奖励补助测算5.22测试 2 2" xfId="1097"/>
    <cellStyle name="差_2009年一般性转移支付标准工资_奖励补助测算5.22测试 2 2 2" xfId="575"/>
    <cellStyle name="差_2009年一般性转移支付标准工资_奖励补助测算5.22测试 2 3" xfId="81"/>
    <cellStyle name="差_2009年一般性转移支付标准工资_奖励补助测算5.22测试 3" xfId="1098"/>
    <cellStyle name="差_2009年一般性转移支付标准工资_奖励补助测算5.22测试 3 2" xfId="1099"/>
    <cellStyle name="差_2009年一般性转移支付标准工资_奖励补助测算5.22测试 4" xfId="1100"/>
    <cellStyle name="差_2009年一般性转移支付标准工资_奖励补助测算5.23新" xfId="1101"/>
    <cellStyle name="差_2009年一般性转移支付标准工资_奖励补助测算5.23新 2" xfId="303"/>
    <cellStyle name="差_2009年一般性转移支付标准工资_奖励补助测算5.23新 2 2" xfId="305"/>
    <cellStyle name="差_2009年一般性转移支付标准工资_奖励补助测算5.23新 2 2 2" xfId="1104"/>
    <cellStyle name="差_2009年一般性转移支付标准工资_奖励补助测算5.23新 2 3" xfId="1105"/>
    <cellStyle name="差_2009年一般性转移支付标准工资_奖励补助测算5.23新 3" xfId="8"/>
    <cellStyle name="差_2009年一般性转移支付标准工资_奖励补助测算5.23新 3 2" xfId="1106"/>
    <cellStyle name="差_2009年一般性转移支付标准工资_奖励补助测算5.23新 4" xfId="1109"/>
    <cellStyle name="差_2009年一般性转移支付标准工资_奖励补助测算5.24冯铸" xfId="132"/>
    <cellStyle name="差_2009年一般性转移支付标准工资_奖励补助测算5.24冯铸 2" xfId="137"/>
    <cellStyle name="差_2009年一般性转移支付标准工资_奖励补助测算5.24冯铸 2 2" xfId="1110"/>
    <cellStyle name="差_2009年一般性转移支付标准工资_奖励补助测算5.24冯铸 2 2 2" xfId="1111"/>
    <cellStyle name="差_2009年一般性转移支付标准工资_奖励补助测算5.24冯铸 2 3" xfId="1112"/>
    <cellStyle name="差_2009年一般性转移支付标准工资_奖励补助测算5.24冯铸 3" xfId="1114"/>
    <cellStyle name="差_2009年一般性转移支付标准工资_奖励补助测算5.24冯铸 3 2" xfId="1115"/>
    <cellStyle name="差_2009年一般性转移支付标准工资_奖励补助测算5.24冯铸 4" xfId="1116"/>
    <cellStyle name="差_2009年一般性转移支付标准工资_奖励补助测算7.23" xfId="1117"/>
    <cellStyle name="差_2009年一般性转移支付标准工资_奖励补助测算7.23 2" xfId="1119"/>
    <cellStyle name="差_2009年一般性转移支付标准工资_奖励补助测算7.23 2 2" xfId="1120"/>
    <cellStyle name="差_2009年一般性转移支付标准工资_奖励补助测算7.23 2 2 2" xfId="1121"/>
    <cellStyle name="差_2009年一般性转移支付标准工资_奖励补助测算7.23 2 3" xfId="1122"/>
    <cellStyle name="差_2009年一般性转移支付标准工资_奖励补助测算7.23 3" xfId="1123"/>
    <cellStyle name="差_2009年一般性转移支付标准工资_奖励补助测算7.23 3 2" xfId="1124"/>
    <cellStyle name="差_2009年一般性转移支付标准工资_奖励补助测算7.23 4" xfId="455"/>
    <cellStyle name="差_2009年一般性转移支付标准工资_奖励补助测算7.25" xfId="1125"/>
    <cellStyle name="差_2009年一般性转移支付标准工资_奖励补助测算7.25 (version 1) (version 1)" xfId="1127"/>
    <cellStyle name="差_2009年一般性转移支付标准工资_奖励补助测算7.25 (version 1) (version 1) 2" xfId="73"/>
    <cellStyle name="差_2009年一般性转移支付标准工资_奖励补助测算7.25 (version 1) (version 1) 2 2" xfId="442"/>
    <cellStyle name="差_2009年一般性转移支付标准工资_奖励补助测算7.25 (version 1) (version 1) 2 2 2" xfId="1128"/>
    <cellStyle name="差_2009年一般性转移支付标准工资_奖励补助测算7.25 (version 1) (version 1) 2 3" xfId="1129"/>
    <cellStyle name="差_2009年一般性转移支付标准工资_奖励补助测算7.25 (version 1) (version 1) 3" xfId="1130"/>
    <cellStyle name="差_2009年一般性转移支付标准工资_奖励补助测算7.25 (version 1) (version 1) 3 2" xfId="1131"/>
    <cellStyle name="差_2009年一般性转移支付标准工资_奖励补助测算7.25 (version 1) (version 1) 4" xfId="1132"/>
    <cellStyle name="差_2009年一般性转移支付标准工资_奖励补助测算7.25 2" xfId="1133"/>
    <cellStyle name="差_2009年一般性转移支付标准工资_奖励补助测算7.25 2 2" xfId="1134"/>
    <cellStyle name="差_2009年一般性转移支付标准工资_奖励补助测算7.25 2 2 2" xfId="1135"/>
    <cellStyle name="差_2009年一般性转移支付标准工资_奖励补助测算7.25 2 3" xfId="1137"/>
    <cellStyle name="差_2009年一般性转移支付标准工资_奖励补助测算7.25 3" xfId="1139"/>
    <cellStyle name="差_2009年一般性转移支付标准工资_奖励补助测算7.25 3 2" xfId="12"/>
    <cellStyle name="差_2009年一般性转移支付标准工资_奖励补助测算7.25 4" xfId="47"/>
    <cellStyle name="差_2009年一般性转移支付标准工资_奖励补助测算7.25 4 2" xfId="1140"/>
    <cellStyle name="差_2009年一般性转移支付标准工资_奖励补助测算7.25 5" xfId="1142"/>
    <cellStyle name="差_26B763351BD94A32801FF9DEB697A4AA_c" xfId="1143"/>
    <cellStyle name="差_26B763351BD94A32801FF9DEB697A4AA_c 2" xfId="1144"/>
    <cellStyle name="差_530623_2006年县级财政报表附表" xfId="166"/>
    <cellStyle name="差_530623_2006年县级财政报表附表 2" xfId="245"/>
    <cellStyle name="差_530623_2006年县级财政报表附表 2 2" xfId="250"/>
    <cellStyle name="差_530623_2006年县级财政报表附表 2 2 2" xfId="288"/>
    <cellStyle name="差_530623_2006年县级财政报表附表 2 3" xfId="1145"/>
    <cellStyle name="差_530623_2006年县级财政报表附表 3" xfId="255"/>
    <cellStyle name="差_530623_2006年县级财政报表附表 3 2" xfId="1146"/>
    <cellStyle name="差_530623_2006年县级财政报表附表 4" xfId="43"/>
    <cellStyle name="差_530629_2006年县级财政报表附表" xfId="1147"/>
    <cellStyle name="差_530629_2006年县级财政报表附表 2" xfId="1148"/>
    <cellStyle name="差_530629_2006年县级财政报表附表 2 2" xfId="1149"/>
    <cellStyle name="差_530629_2006年县级财政报表附表 2 2 2" xfId="1150"/>
    <cellStyle name="差_530629_2006年县级财政报表附表 2 3" xfId="1151"/>
    <cellStyle name="差_530629_2006年县级财政报表附表 3" xfId="1152"/>
    <cellStyle name="差_530629_2006年县级财政报表附表 3 2" xfId="1153"/>
    <cellStyle name="差_530629_2006年县级财政报表附表 4" xfId="1154"/>
    <cellStyle name="差_5334_2006年迪庆县级财政报表附表" xfId="916"/>
    <cellStyle name="差_5334_2006年迪庆县级财政报表附表 2" xfId="1156"/>
    <cellStyle name="差_5334_2006年迪庆县级财政报表附表 2 2" xfId="1157"/>
    <cellStyle name="差_5334_2006年迪庆县级财政报表附表 2 2 2" xfId="1159"/>
    <cellStyle name="差_5334_2006年迪庆县级财政报表附表 2 3" xfId="1161"/>
    <cellStyle name="差_5334_2006年迪庆县级财政报表附表 3" xfId="1164"/>
    <cellStyle name="差_5334_2006年迪庆县级财政报表附表 3 2" xfId="1165"/>
    <cellStyle name="差_5334_2006年迪庆县级财政报表附表 4" xfId="1136"/>
    <cellStyle name="差_7FCDB1134FC94DDDB095F60B2C175118" xfId="1167"/>
    <cellStyle name="差_7FCDB1134FC94DDDB095F60B2C175118 2" xfId="1168"/>
    <cellStyle name="差_A22569180391442CBB6EA5F90672F36B_c" xfId="1169"/>
    <cellStyle name="差_A22569180391442CBB6EA5F90672F36B_c 2" xfId="1170"/>
    <cellStyle name="差_A426B27925684093B009CAC20FF19EF3_c" xfId="1171"/>
    <cellStyle name="差_A426B27925684093B009CAC20FF19EF3_c 2" xfId="939"/>
    <cellStyle name="差_Book1" xfId="1172"/>
    <cellStyle name="差_Book1 2" xfId="1174"/>
    <cellStyle name="差_Book1 2 2" xfId="1176"/>
    <cellStyle name="差_Book1 2 2 2" xfId="1178"/>
    <cellStyle name="差_Book1 2 3" xfId="1181"/>
    <cellStyle name="差_Book1 3" xfId="802"/>
    <cellStyle name="差_Book1 3 2" xfId="805"/>
    <cellStyle name="差_Book1 4" xfId="809"/>
    <cellStyle name="差_Book1_1" xfId="1183"/>
    <cellStyle name="差_Book1_1 2" xfId="1185"/>
    <cellStyle name="差_Book1_1 2 2" xfId="1187"/>
    <cellStyle name="差_Book1_1 2 2 2" xfId="1189"/>
    <cellStyle name="差_Book1_1 2 3" xfId="340"/>
    <cellStyle name="差_Book1_1 3" xfId="585"/>
    <cellStyle name="差_Book1_1 3 2" xfId="588"/>
    <cellStyle name="差_Book1_1 4" xfId="591"/>
    <cellStyle name="差_Book2" xfId="46"/>
    <cellStyle name="差_Book2 2" xfId="1192"/>
    <cellStyle name="差_Book2 2 2" xfId="1194"/>
    <cellStyle name="差_Book2 2 2 2" xfId="1195"/>
    <cellStyle name="差_Book2 2 3" xfId="1196"/>
    <cellStyle name="差_Book2 3" xfId="814"/>
    <cellStyle name="差_Book2 3 2" xfId="1198"/>
    <cellStyle name="差_Book2 4" xfId="1199"/>
    <cellStyle name="差_M01-2(州市补助收入)" xfId="1200"/>
    <cellStyle name="差_M01-2(州市补助收入) 2" xfId="1201"/>
    <cellStyle name="差_M01-2(州市补助收入) 2 2" xfId="1202"/>
    <cellStyle name="差_M01-2(州市补助收入) 2 2 2" xfId="217"/>
    <cellStyle name="差_M01-2(州市补助收入) 2 3" xfId="753"/>
    <cellStyle name="差_M01-2(州市补助收入) 3" xfId="1203"/>
    <cellStyle name="差_M01-2(州市补助收入) 3 2" xfId="1204"/>
    <cellStyle name="差_M01-2(州市补助收入) 4" xfId="1205"/>
    <cellStyle name="差_M03" xfId="1206"/>
    <cellStyle name="差_M03 2" xfId="1207"/>
    <cellStyle name="差_M03 2 2" xfId="1209"/>
    <cellStyle name="差_M03 2 2 2" xfId="40"/>
    <cellStyle name="差_M03 2 3" xfId="1210"/>
    <cellStyle name="差_M03 3" xfId="1211"/>
    <cellStyle name="差_M03 3 2" xfId="1212"/>
    <cellStyle name="差_M03 4" xfId="1213"/>
    <cellStyle name="差_不用软件计算9.1不考虑经费管理评价xl" xfId="1214"/>
    <cellStyle name="差_不用软件计算9.1不考虑经费管理评价xl 2" xfId="1215"/>
    <cellStyle name="差_不用软件计算9.1不考虑经费管理评价xl 2 2" xfId="1216"/>
    <cellStyle name="差_不用软件计算9.1不考虑经费管理评价xl 2 2 2" xfId="1217"/>
    <cellStyle name="差_不用软件计算9.1不考虑经费管理评价xl 2 3" xfId="1218"/>
    <cellStyle name="差_不用软件计算9.1不考虑经费管理评价xl 3" xfId="1219"/>
    <cellStyle name="差_不用软件计算9.1不考虑经费管理评价xl 3 2" xfId="1220"/>
    <cellStyle name="差_不用软件计算9.1不考虑经费管理评价xl 4" xfId="1221"/>
    <cellStyle name="差_财政供养人员" xfId="1222"/>
    <cellStyle name="差_财政供养人员 2" xfId="1223"/>
    <cellStyle name="差_财政供养人员 2 2" xfId="569"/>
    <cellStyle name="差_财政供养人员 2 2 2" xfId="1225"/>
    <cellStyle name="差_财政供养人员 2 3" xfId="1226"/>
    <cellStyle name="差_财政供养人员 3" xfId="392"/>
    <cellStyle name="差_财政供养人员 3 2" xfId="397"/>
    <cellStyle name="差_财政供养人员 4" xfId="401"/>
    <cellStyle name="差_财政支出对上级的依赖程度" xfId="1227"/>
    <cellStyle name="差_城建部门" xfId="1229"/>
    <cellStyle name="差_地方配套按人均增幅控制8.30xl" xfId="1230"/>
    <cellStyle name="差_地方配套按人均增幅控制8.30xl 2" xfId="18"/>
    <cellStyle name="差_地方配套按人均增幅控制8.30xl 2 2" xfId="1231"/>
    <cellStyle name="差_地方配套按人均增幅控制8.30xl 2 2 2" xfId="1232"/>
    <cellStyle name="差_地方配套按人均增幅控制8.30xl 2 3" xfId="148"/>
    <cellStyle name="差_地方配套按人均增幅控制8.30xl 3" xfId="1233"/>
    <cellStyle name="差_地方配套按人均增幅控制8.30xl 3 2" xfId="1234"/>
    <cellStyle name="差_地方配套按人均增幅控制8.30xl 4" xfId="1235"/>
    <cellStyle name="差_地方配套按人均增幅控制8.30一般预算平均增幅、人均可用财力平均增幅两次控制、社会治安系数调整、案件数调整xl" xfId="1186"/>
    <cellStyle name="差_地方配套按人均增幅控制8.30一般预算平均增幅、人均可用财力平均增幅两次控制、社会治安系数调整、案件数调整xl 2" xfId="1188"/>
    <cellStyle name="差_地方配套按人均增幅控制8.30一般预算平均增幅、人均可用财力平均增幅两次控制、社会治安系数调整、案件数调整xl 2 2" xfId="1190"/>
    <cellStyle name="差_地方配套按人均增幅控制8.30一般预算平均增幅、人均可用财力平均增幅两次控制、社会治安系数调整、案件数调整xl 2 2 2" xfId="768"/>
    <cellStyle name="差_地方配套按人均增幅控制8.30一般预算平均增幅、人均可用财力平均增幅两次控制、社会治安系数调整、案件数调整xl 2 3" xfId="1236"/>
    <cellStyle name="差_地方配套按人均增幅控制8.30一般预算平均增幅、人均可用财力平均增幅两次控制、社会治安系数调整、案件数调整xl 3" xfId="339"/>
    <cellStyle name="差_地方配套按人均增幅控制8.30一般预算平均增幅、人均可用财力平均增幅两次控制、社会治安系数调整、案件数调整xl 3 2" xfId="1238"/>
    <cellStyle name="差_地方配套按人均增幅控制8.30一般预算平均增幅、人均可用财力平均增幅两次控制、社会治安系数调整、案件数调整xl 4" xfId="1239"/>
    <cellStyle name="差_地方配套按人均增幅控制8.31（调整结案率后）xl" xfId="1240"/>
    <cellStyle name="差_地方配套按人均增幅控制8.31（调整结案率后）xl 2" xfId="1241"/>
    <cellStyle name="差_地方配套按人均增幅控制8.31（调整结案率后）xl 2 2" xfId="1242"/>
    <cellStyle name="差_地方配套按人均增幅控制8.31（调整结案率后）xl 2 2 2" xfId="1243"/>
    <cellStyle name="差_地方配套按人均增幅控制8.31（调整结案率后）xl 2 3" xfId="1244"/>
    <cellStyle name="差_地方配套按人均增幅控制8.31（调整结案率后）xl 3" xfId="1246"/>
    <cellStyle name="差_地方配套按人均增幅控制8.31（调整结案率后）xl 3 2" xfId="1247"/>
    <cellStyle name="差_地方配套按人均增幅控制8.31（调整结案率后）xl 4" xfId="537"/>
    <cellStyle name="差_第五部分(才淼、饶永宏）" xfId="1248"/>
    <cellStyle name="差_第五部分(才淼、饶永宏） 2" xfId="1249"/>
    <cellStyle name="差_第五部分(才淼、饶永宏） 2 2" xfId="1251"/>
    <cellStyle name="差_第五部分(才淼、饶永宏） 2 2 2" xfId="1252"/>
    <cellStyle name="差_第五部分(才淼、饶永宏） 2 3" xfId="1254"/>
    <cellStyle name="差_第五部分(才淼、饶永宏） 3" xfId="1255"/>
    <cellStyle name="差_第五部分(才淼、饶永宏） 3 2" xfId="1256"/>
    <cellStyle name="差_第五部分(才淼、饶永宏） 4" xfId="1257"/>
    <cellStyle name="差_第一部分：综合全" xfId="1258"/>
    <cellStyle name="差_高中教师人数（教育厅1.6日提供）" xfId="1259"/>
    <cellStyle name="差_高中教师人数（教育厅1.6日提供） 2" xfId="1261"/>
    <cellStyle name="差_高中教师人数（教育厅1.6日提供） 2 2" xfId="1263"/>
    <cellStyle name="差_高中教师人数（教育厅1.6日提供） 2 2 2" xfId="1264"/>
    <cellStyle name="差_高中教师人数（教育厅1.6日提供） 2 3" xfId="1265"/>
    <cellStyle name="差_高中教师人数（教育厅1.6日提供） 3" xfId="1266"/>
    <cellStyle name="差_高中教师人数（教育厅1.6日提供） 3 2" xfId="1267"/>
    <cellStyle name="差_高中教师人数（教育厅1.6日提供） 4" xfId="1268"/>
    <cellStyle name="差_汇总" xfId="1269"/>
    <cellStyle name="差_汇总 2" xfId="1270"/>
    <cellStyle name="差_汇总 2 2" xfId="1271"/>
    <cellStyle name="差_汇总 2 2 2" xfId="1272"/>
    <cellStyle name="差_汇总 2 3" xfId="1273"/>
    <cellStyle name="差_汇总 3" xfId="1275"/>
    <cellStyle name="差_汇总 3 2" xfId="1277"/>
    <cellStyle name="差_汇总 4" xfId="1278"/>
    <cellStyle name="差_汇总-县级财政报表附表" xfId="1279"/>
    <cellStyle name="差_汇总-县级财政报表附表 2" xfId="1280"/>
    <cellStyle name="差_汇总-县级财政报表附表 2 2" xfId="1281"/>
    <cellStyle name="差_汇总-县级财政报表附表 2 2 2" xfId="1282"/>
    <cellStyle name="差_汇总-县级财政报表附表 2 3" xfId="1283"/>
    <cellStyle name="差_汇总-县级财政报表附表 3" xfId="1284"/>
    <cellStyle name="差_汇总-县级财政报表附表 3 2" xfId="1285"/>
    <cellStyle name="差_汇总-县级财政报表附表 4" xfId="1286"/>
    <cellStyle name="差_基础数据分析" xfId="454"/>
    <cellStyle name="差_基础数据分析 2" xfId="1287"/>
    <cellStyle name="差_基础数据分析 2 2" xfId="1288"/>
    <cellStyle name="差_基础数据分析 2 2 2" xfId="1289"/>
    <cellStyle name="差_基础数据分析 2 3" xfId="1290"/>
    <cellStyle name="差_基础数据分析 3" xfId="1291"/>
    <cellStyle name="差_基础数据分析 3 2" xfId="1292"/>
    <cellStyle name="差_基础数据分析 4" xfId="1293"/>
    <cellStyle name="差_检验表" xfId="1253"/>
    <cellStyle name="差_检验表（调整后）" xfId="280"/>
    <cellStyle name="差_奖励补助测算5.22测试" xfId="1294"/>
    <cellStyle name="差_奖励补助测算5.22测试 2" xfId="1295"/>
    <cellStyle name="差_奖励补助测算5.22测试 2 2" xfId="1296"/>
    <cellStyle name="差_奖励补助测算5.22测试 2 2 2" xfId="1297"/>
    <cellStyle name="差_奖励补助测算5.22测试 2 3" xfId="1298"/>
    <cellStyle name="差_奖励补助测算5.22测试 3" xfId="1299"/>
    <cellStyle name="差_奖励补助测算5.22测试 3 2" xfId="1300"/>
    <cellStyle name="差_奖励补助测算5.22测试 4" xfId="1004"/>
    <cellStyle name="差_奖励补助测算5.23新" xfId="1301"/>
    <cellStyle name="差_奖励补助测算5.23新 2" xfId="1303"/>
    <cellStyle name="差_奖励补助测算5.23新 2 2" xfId="1304"/>
    <cellStyle name="差_奖励补助测算5.23新 2 2 2" xfId="1305"/>
    <cellStyle name="差_奖励补助测算5.23新 2 3" xfId="1308"/>
    <cellStyle name="差_奖励补助测算5.23新 3" xfId="1260"/>
    <cellStyle name="差_奖励补助测算5.23新 3 2" xfId="1262"/>
    <cellStyle name="差_奖励补助测算5.23新 4" xfId="1309"/>
    <cellStyle name="差_奖励补助测算5.24冯铸" xfId="1311"/>
    <cellStyle name="差_奖励补助测算5.24冯铸 2" xfId="1313"/>
    <cellStyle name="差_奖励补助测算5.24冯铸 2 2" xfId="1315"/>
    <cellStyle name="差_奖励补助测算5.24冯铸 2 2 2" xfId="1316"/>
    <cellStyle name="差_奖励补助测算5.24冯铸 2 3" xfId="351"/>
    <cellStyle name="差_奖励补助测算5.24冯铸 3" xfId="1317"/>
    <cellStyle name="差_奖励补助测算5.24冯铸 3 2" xfId="1318"/>
    <cellStyle name="差_奖励补助测算5.24冯铸 4" xfId="1319"/>
    <cellStyle name="差_奖励补助测算7.23" xfId="1320"/>
    <cellStyle name="差_奖励补助测算7.23 2" xfId="1321"/>
    <cellStyle name="差_奖励补助测算7.23 2 2" xfId="1322"/>
    <cellStyle name="差_奖励补助测算7.23 2 2 2" xfId="1323"/>
    <cellStyle name="差_奖励补助测算7.23 2 3" xfId="1324"/>
    <cellStyle name="差_奖励补助测算7.23 3" xfId="1326"/>
    <cellStyle name="差_奖励补助测算7.23 3 2" xfId="1118"/>
    <cellStyle name="差_奖励补助测算7.23 4" xfId="1327"/>
    <cellStyle name="差_奖励补助测算7.25" xfId="1328"/>
    <cellStyle name="差_奖励补助测算7.25 (version 1) (version 1)" xfId="1329"/>
    <cellStyle name="差_奖励补助测算7.25 (version 1) (version 1) 2" xfId="645"/>
    <cellStyle name="差_奖励补助测算7.25 (version 1) (version 1) 2 2" xfId="647"/>
    <cellStyle name="差_奖励补助测算7.25 (version 1) (version 1) 2 2 2" xfId="534"/>
    <cellStyle name="差_奖励补助测算7.25 (version 1) (version 1) 2 3" xfId="1330"/>
    <cellStyle name="差_奖励补助测算7.25 (version 1) (version 1) 3" xfId="1331"/>
    <cellStyle name="差_奖励补助测算7.25 (version 1) (version 1) 3 2" xfId="1332"/>
    <cellStyle name="差_奖励补助测算7.25 (version 1) (version 1) 4" xfId="1333"/>
    <cellStyle name="差_奖励补助测算7.25 2" xfId="1334"/>
    <cellStyle name="差_奖励补助测算7.25 2 2" xfId="834"/>
    <cellStyle name="差_奖励补助测算7.25 2 2 2" xfId="1335"/>
    <cellStyle name="差_奖励补助测算7.25 2 3" xfId="1337"/>
    <cellStyle name="差_奖励补助测算7.25 3" xfId="1338"/>
    <cellStyle name="差_奖励补助测算7.25 3 2" xfId="1339"/>
    <cellStyle name="差_奖励补助测算7.25 4" xfId="1340"/>
    <cellStyle name="差_奖励补助测算7.25 4 2" xfId="1341"/>
    <cellStyle name="差_奖励补助测算7.25 5" xfId="1342"/>
    <cellStyle name="差_教师绩效工资测算表（离退休按各地上报数测算）2009年1月1日" xfId="1005"/>
    <cellStyle name="差_教育厅提供义务教育及高中教师人数（2009年1月6日）" xfId="839"/>
    <cellStyle name="差_教育厅提供义务教育及高中教师人数（2009年1月6日） 2" xfId="842"/>
    <cellStyle name="差_教育厅提供义务教育及高中教师人数（2009年1月6日） 2 2" xfId="1343"/>
    <cellStyle name="差_教育厅提供义务教育及高中教师人数（2009年1月6日） 2 2 2" xfId="384"/>
    <cellStyle name="差_教育厅提供义务教育及高中教师人数（2009年1月6日） 2 3" xfId="1345"/>
    <cellStyle name="差_教育厅提供义务教育及高中教师人数（2009年1月6日） 3" xfId="54"/>
    <cellStyle name="差_教育厅提供义务教育及高中教师人数（2009年1月6日） 3 2" xfId="1347"/>
    <cellStyle name="差_教育厅提供义务教育及高中教师人数（2009年1月6日） 4" xfId="1348"/>
    <cellStyle name="差_历年教师人数" xfId="936"/>
    <cellStyle name="差_丽江汇总" xfId="675"/>
    <cellStyle name="差_三季度－表二" xfId="1349"/>
    <cellStyle name="差_三季度－表二 2" xfId="1350"/>
    <cellStyle name="差_三季度－表二 2 2" xfId="1351"/>
    <cellStyle name="差_三季度－表二 2 2 2" xfId="65"/>
    <cellStyle name="差_三季度－表二 2 3" xfId="1352"/>
    <cellStyle name="差_三季度－表二 3" xfId="1353"/>
    <cellStyle name="差_三季度－表二 3 2" xfId="1354"/>
    <cellStyle name="差_三季度－表二 4" xfId="1355"/>
    <cellStyle name="差_卫生部门" xfId="1357"/>
    <cellStyle name="差_卫生部门 2" xfId="1358"/>
    <cellStyle name="差_卫生部门 2 2" xfId="1359"/>
    <cellStyle name="差_卫生部门 2 2 2" xfId="1361"/>
    <cellStyle name="差_卫生部门 2 3" xfId="1362"/>
    <cellStyle name="差_卫生部门 3" xfId="1364"/>
    <cellStyle name="差_卫生部门 3 2" xfId="1162"/>
    <cellStyle name="差_卫生部门 4" xfId="1365"/>
    <cellStyle name="差_文体广播部门" xfId="1367"/>
    <cellStyle name="差_下半年禁毒办案经费分配2544.3万元" xfId="1369"/>
    <cellStyle name="差_下半年禁吸戒毒经费1000万元" xfId="1370"/>
    <cellStyle name="差_下半年禁吸戒毒经费1000万元 2" xfId="1371"/>
    <cellStyle name="差_下半年禁吸戒毒经费1000万元 2 2" xfId="1372"/>
    <cellStyle name="差_下半年禁吸戒毒经费1000万元 2 2 2" xfId="1373"/>
    <cellStyle name="差_下半年禁吸戒毒经费1000万元 2 3" xfId="399"/>
    <cellStyle name="差_下半年禁吸戒毒经费1000万元 3" xfId="1374"/>
    <cellStyle name="差_下半年禁吸戒毒经费1000万元 3 2" xfId="1376"/>
    <cellStyle name="差_下半年禁吸戒毒经费1000万元 4" xfId="1377"/>
    <cellStyle name="差_县级公安机关公用经费标准奖励测算方案（定稿）" xfId="1379"/>
    <cellStyle name="差_县级公安机关公用经费标准奖励测算方案（定稿） 2" xfId="1381"/>
    <cellStyle name="差_县级公安机关公用经费标准奖励测算方案（定稿） 2 2" xfId="1383"/>
    <cellStyle name="差_县级公安机关公用经费标准奖励测算方案（定稿） 2 2 2" xfId="1386"/>
    <cellStyle name="差_县级公安机关公用经费标准奖励测算方案（定稿） 2 3" xfId="1387"/>
    <cellStyle name="差_县级公安机关公用经费标准奖励测算方案（定稿） 3" xfId="1388"/>
    <cellStyle name="差_县级公安机关公用经费标准奖励测算方案（定稿） 3 2" xfId="1390"/>
    <cellStyle name="差_县级公安机关公用经费标准奖励测算方案（定稿） 4" xfId="242"/>
    <cellStyle name="差_县级基础数据" xfId="1391"/>
    <cellStyle name="差_业务工作量指标" xfId="236"/>
    <cellStyle name="差_业务工作量指标 2" xfId="238"/>
    <cellStyle name="差_业务工作量指标 2 2" xfId="241"/>
    <cellStyle name="差_业务工作量指标 2 2 2" xfId="16"/>
    <cellStyle name="差_业务工作量指标 2 3" xfId="229"/>
    <cellStyle name="差_业务工作量指标 3" xfId="244"/>
    <cellStyle name="差_业务工作量指标 3 2" xfId="249"/>
    <cellStyle name="差_业务工作量指标 4" xfId="254"/>
    <cellStyle name="差_义务教育阶段教职工人数（教育厅提供最终）" xfId="135"/>
    <cellStyle name="差_义务教育阶段教职工人数（教育厅提供最终） 2" xfId="140"/>
    <cellStyle name="差_义务教育阶段教职工人数（教育厅提供最终） 2 2" xfId="608"/>
    <cellStyle name="差_义务教育阶段教职工人数（教育厅提供最终） 2 2 2" xfId="1392"/>
    <cellStyle name="差_义务教育阶段教职工人数（教育厅提供最终） 2 3" xfId="1393"/>
    <cellStyle name="差_义务教育阶段教职工人数（教育厅提供最终） 3" xfId="611"/>
    <cellStyle name="差_义务教育阶段教职工人数（教育厅提供最终） 3 2" xfId="1394"/>
    <cellStyle name="差_义务教育阶段教职工人数（教育厅提供最终） 4" xfId="394"/>
    <cellStyle name="差_云南农村义务教育统计表" xfId="417"/>
    <cellStyle name="差_云南农村义务教育统计表 2" xfId="1395"/>
    <cellStyle name="差_云南农村义务教育统计表 2 2" xfId="1396"/>
    <cellStyle name="差_云南农村义务教育统计表 2 2 2" xfId="1397"/>
    <cellStyle name="差_云南农村义务教育统计表 2 3" xfId="1398"/>
    <cellStyle name="差_云南农村义务教育统计表 3" xfId="972"/>
    <cellStyle name="差_云南农村义务教育统计表 3 2" xfId="974"/>
    <cellStyle name="差_云南农村义务教育统计表 4" xfId="976"/>
    <cellStyle name="差_云南省2008年中小学教师人数统计表" xfId="1399"/>
    <cellStyle name="差_云南省2008年中小学教职工情况（教育厅提供20090101加工整理）" xfId="1401"/>
    <cellStyle name="差_云南省2008年中小学教职工情况（教育厅提供20090101加工整理） 2" xfId="1403"/>
    <cellStyle name="差_云南省2008年中小学教职工情况（教育厅提供20090101加工整理） 2 2" xfId="1405"/>
    <cellStyle name="差_云南省2008年中小学教职工情况（教育厅提供20090101加工整理） 2 2 2" xfId="514"/>
    <cellStyle name="差_云南省2008年中小学教职工情况（教育厅提供20090101加工整理） 2 3" xfId="1344"/>
    <cellStyle name="差_云南省2008年中小学教职工情况（教育厅提供20090101加工整理） 3" xfId="1407"/>
    <cellStyle name="差_云南省2008年中小学教职工情况（教育厅提供20090101加工整理） 3 2" xfId="1410"/>
    <cellStyle name="差_云南省2008年中小学教职工情况（教育厅提供20090101加工整理） 4" xfId="1411"/>
    <cellStyle name="差_云南省2008年转移支付测算——州市本级考核部分及政策性测算" xfId="920"/>
    <cellStyle name="差_云南省2008年转移支付测算——州市本级考核部分及政策性测算 2" xfId="922"/>
    <cellStyle name="差_云南省2008年转移支付测算——州市本级考核部分及政策性测算 2 2" xfId="1412"/>
    <cellStyle name="差_云南省2008年转移支付测算——州市本级考核部分及政策性测算 2 2 2" xfId="1414"/>
    <cellStyle name="差_云南省2008年转移支付测算——州市本级考核部分及政策性测算 2 3" xfId="1416"/>
    <cellStyle name="差_云南省2008年转移支付测算——州市本级考核部分及政策性测算 3" xfId="1418"/>
    <cellStyle name="差_云南省2008年转移支付测算——州市本级考核部分及政策性测算 3 2" xfId="1155"/>
    <cellStyle name="差_云南省2008年转移支付测算——州市本级考核部分及政策性测算 4" xfId="426"/>
    <cellStyle name="差_指标四" xfId="1419"/>
    <cellStyle name="差_指标四 2" xfId="1421"/>
    <cellStyle name="差_指标四 2 2" xfId="1422"/>
    <cellStyle name="差_指标四 2 2 2" xfId="1423"/>
    <cellStyle name="差_指标四 2 3" xfId="1424"/>
    <cellStyle name="差_指标四 3" xfId="1425"/>
    <cellStyle name="差_指标四 3 2" xfId="1426"/>
    <cellStyle name="差_指标四 4" xfId="1427"/>
    <cellStyle name="差_指标五" xfId="1428"/>
    <cellStyle name="常规" xfId="0" builtinId="0"/>
    <cellStyle name="常规 10" xfId="663"/>
    <cellStyle name="常规 10 10" xfId="1430"/>
    <cellStyle name="常规 10 11" xfId="1431"/>
    <cellStyle name="常规 10 2" xfId="665"/>
    <cellStyle name="常规 10 3" xfId="1432"/>
    <cellStyle name="常规 10 4" xfId="1433"/>
    <cellStyle name="常规 10 5" xfId="1434"/>
    <cellStyle name="常规 10 6" xfId="444"/>
    <cellStyle name="常规 10 7" xfId="483"/>
    <cellStyle name="常规 10 8" xfId="517"/>
    <cellStyle name="常规 10 9" xfId="572"/>
    <cellStyle name="常规 11" xfId="1435"/>
    <cellStyle name="常规 11 2" xfId="612"/>
    <cellStyle name="常规 12" xfId="1436"/>
    <cellStyle name="常规 12 2" xfId="1437"/>
    <cellStyle name="常规 12 2 2" xfId="1438"/>
    <cellStyle name="常规 12 3" xfId="1439"/>
    <cellStyle name="常规 13" xfId="1440"/>
    <cellStyle name="常规 13 2" xfId="1441"/>
    <cellStyle name="常规 14" xfId="722"/>
    <cellStyle name="常规 14 2" xfId="724"/>
    <cellStyle name="常规 15" xfId="726"/>
    <cellStyle name="常规 15 2" xfId="1442"/>
    <cellStyle name="常规 16" xfId="1443"/>
    <cellStyle name="常规 16 2" xfId="1444"/>
    <cellStyle name="常规 17" xfId="1445"/>
    <cellStyle name="常规 17 2" xfId="1446"/>
    <cellStyle name="常规 17 2 2" xfId="1447"/>
    <cellStyle name="常规 17 2 2 2" xfId="1448"/>
    <cellStyle name="常规 17 2 2 2 2" xfId="1449"/>
    <cellStyle name="常规 17 2 2 3" xfId="1450"/>
    <cellStyle name="常规 17 2 3" xfId="1452"/>
    <cellStyle name="常规 17 3" xfId="1453"/>
    <cellStyle name="常规 18" xfId="637"/>
    <cellStyle name="常规 18 2" xfId="1454"/>
    <cellStyle name="常规 19" xfId="1455"/>
    <cellStyle name="常规 19 2" xfId="1456"/>
    <cellStyle name="常规 2" xfId="1457"/>
    <cellStyle name="常规 2 10" xfId="1458"/>
    <cellStyle name="常规 2 10 10" xfId="1459"/>
    <cellStyle name="常规 2 10 10 2" xfId="1461"/>
    <cellStyle name="常规 2 10 11" xfId="1463"/>
    <cellStyle name="常规 2 10 11 2" xfId="1464"/>
    <cellStyle name="常规 2 10 12" xfId="1465"/>
    <cellStyle name="常规 2 10 12 2" xfId="1467"/>
    <cellStyle name="常规 2 10 13" xfId="1469"/>
    <cellStyle name="常规 2 10 13 2" xfId="1471"/>
    <cellStyle name="常规 2 10 14" xfId="1473"/>
    <cellStyle name="常规 2 10 14 2" xfId="1475"/>
    <cellStyle name="常规 2 10 14 2 2" xfId="1476"/>
    <cellStyle name="常规 2 10 14 3" xfId="1477"/>
    <cellStyle name="常规 2 10 15" xfId="1478"/>
    <cellStyle name="常规 2 10 2" xfId="319"/>
    <cellStyle name="常规 2 10 2 2" xfId="1451"/>
    <cellStyle name="常规 2 10 2 2 2" xfId="1479"/>
    <cellStyle name="常规 2 10 2 3" xfId="1480"/>
    <cellStyle name="常规 2 10 3" xfId="1481"/>
    <cellStyle name="常规 2 10 3 10" xfId="1482"/>
    <cellStyle name="常规 2 10 3 10 2" xfId="1483"/>
    <cellStyle name="常规 2 10 3 11" xfId="1484"/>
    <cellStyle name="常规 2 10 3 11 2" xfId="1485"/>
    <cellStyle name="常规 2 10 3 12" xfId="1486"/>
    <cellStyle name="常规 2 10 3 2" xfId="1488"/>
    <cellStyle name="常规 2 10 3 2 2" xfId="1489"/>
    <cellStyle name="常规 2 10 3 3" xfId="1490"/>
    <cellStyle name="常规 2 10 3 3 2" xfId="1491"/>
    <cellStyle name="常规 2 10 3 4" xfId="1492"/>
    <cellStyle name="常规 2 10 3 4 2" xfId="1493"/>
    <cellStyle name="常规 2 10 3 5" xfId="181"/>
    <cellStyle name="常规 2 10 3 5 2" xfId="184"/>
    <cellStyle name="常规 2 10 3 6" xfId="192"/>
    <cellStyle name="常规 2 10 3 6 2" xfId="1040"/>
    <cellStyle name="常规 2 10 3 7" xfId="699"/>
    <cellStyle name="常规 2 10 3 7 2" xfId="701"/>
    <cellStyle name="常规 2 10 3 8" xfId="1494"/>
    <cellStyle name="常规 2 10 3 8 2" xfId="1495"/>
    <cellStyle name="常规 2 10 3 9" xfId="1496"/>
    <cellStyle name="常规 2 10 3 9 2" xfId="1497"/>
    <cellStyle name="常规 2 10 4" xfId="640"/>
    <cellStyle name="常规 2 10 4 2" xfId="1498"/>
    <cellStyle name="常规 2 10 4 2 2" xfId="1499"/>
    <cellStyle name="常规 2 10 4 3" xfId="1500"/>
    <cellStyle name="常规 2 10 5" xfId="1502"/>
    <cellStyle name="常规 2 10 5 2" xfId="1504"/>
    <cellStyle name="常规 2 10 6" xfId="1505"/>
    <cellStyle name="常规 2 10 6 2" xfId="1506"/>
    <cellStyle name="常规 2 10 7" xfId="806"/>
    <cellStyle name="常规 2 10 7 2" xfId="1507"/>
    <cellStyle name="常规 2 10 8" xfId="1508"/>
    <cellStyle name="常规 2 10 8 2" xfId="1510"/>
    <cellStyle name="常规 2 10 9" xfId="1512"/>
    <cellStyle name="常规 2 10 9 2" xfId="1513"/>
    <cellStyle name="常规 2 11" xfId="1514"/>
    <cellStyle name="常规 2 11 2" xfId="1515"/>
    <cellStyle name="常规 2 12" xfId="1228"/>
    <cellStyle name="常规 2 13" xfId="1516"/>
    <cellStyle name="常规 2 14" xfId="1517"/>
    <cellStyle name="常规 2 15" xfId="1518"/>
    <cellStyle name="常规 2 16" xfId="1520"/>
    <cellStyle name="常规 2 17" xfId="1522"/>
    <cellStyle name="常规 2 18" xfId="1523"/>
    <cellStyle name="常规 2 19" xfId="1524"/>
    <cellStyle name="常规 2 2" xfId="1525"/>
    <cellStyle name="常规 2 2 2" xfId="1526"/>
    <cellStyle name="常规 2 2 2 2" xfId="690"/>
    <cellStyle name="常规 2 2 2 2 2" xfId="1527"/>
    <cellStyle name="常规 2 2 2 2 2 2" xfId="1356"/>
    <cellStyle name="常规 2 2 2 2 3" xfId="1528"/>
    <cellStyle name="常规 2 2 2 3" xfId="1529"/>
    <cellStyle name="常规 2 2 2 3 2" xfId="1530"/>
    <cellStyle name="常规 2 2 2 4" xfId="53"/>
    <cellStyle name="常规 2 2 3" xfId="1531"/>
    <cellStyle name="常规 2 2 3 2" xfId="1532"/>
    <cellStyle name="常规 2 2 3 2 2" xfId="1533"/>
    <cellStyle name="常规 2 2 3 3" xfId="1534"/>
    <cellStyle name="常规 2 2 4" xfId="1535"/>
    <cellStyle name="常规 2 2 4 2" xfId="895"/>
    <cellStyle name="常规 2 2 5" xfId="1536"/>
    <cellStyle name="常规 2 2 5 2" xfId="1537"/>
    <cellStyle name="常规 2 2 6" xfId="800"/>
    <cellStyle name="常规 2 2 7" xfId="812"/>
    <cellStyle name="常规 2 2_Book1" xfId="1538"/>
    <cellStyle name="常规 2 20" xfId="1519"/>
    <cellStyle name="常规 2 21" xfId="1521"/>
    <cellStyle name="常规 2 21 2" xfId="1539"/>
    <cellStyle name="常规 2 21 2 2" xfId="1487"/>
    <cellStyle name="常规 2 21 3" xfId="1540"/>
    <cellStyle name="常规 2 3" xfId="1541"/>
    <cellStyle name="常规 2 3 2" xfId="1542"/>
    <cellStyle name="常规 2 3 2 2" xfId="1543"/>
    <cellStyle name="常规 2 3 2 2 2" xfId="1544"/>
    <cellStyle name="常规 2 3 2 3" xfId="1545"/>
    <cellStyle name="常规 2 3 3" xfId="1546"/>
    <cellStyle name="常规 2 3 3 2" xfId="1547"/>
    <cellStyle name="常规 2 3 4" xfId="744"/>
    <cellStyle name="常规 2 4" xfId="1548"/>
    <cellStyle name="常规 2 4 2" xfId="1549"/>
    <cellStyle name="常规 2 4 2 2" xfId="1550"/>
    <cellStyle name="常规 2 4 2 2 2" xfId="1551"/>
    <cellStyle name="常规 2 4 2 3" xfId="1552"/>
    <cellStyle name="常规 2 4 3" xfId="1553"/>
    <cellStyle name="常规 2 4 3 2" xfId="1554"/>
    <cellStyle name="常规 2 4 4" xfId="1556"/>
    <cellStyle name="常规 2 5" xfId="1557"/>
    <cellStyle name="常规 2 5 2" xfId="1558"/>
    <cellStyle name="常规 2 5 2 2" xfId="1559"/>
    <cellStyle name="常规 2 5 2 2 2" xfId="1126"/>
    <cellStyle name="常规 2 5 2 3" xfId="1561"/>
    <cellStyle name="常规 2 5 3" xfId="1563"/>
    <cellStyle name="常规 2 5 3 2" xfId="1564"/>
    <cellStyle name="常规 2 5 4" xfId="1360"/>
    <cellStyle name="常规 2 6" xfId="1565"/>
    <cellStyle name="常规 2 6 2" xfId="1059"/>
    <cellStyle name="常规 2 6 2 2" xfId="1061"/>
    <cellStyle name="常规 2 6 2 2 2" xfId="1063"/>
    <cellStyle name="常规 2 6 2 3" xfId="1070"/>
    <cellStyle name="常规 2 6 3" xfId="1158"/>
    <cellStyle name="常规 2 6 3 2" xfId="1160"/>
    <cellStyle name="常规 2 6 4" xfId="1163"/>
    <cellStyle name="常规 2 7" xfId="1566"/>
    <cellStyle name="常规 2 7 2" xfId="90"/>
    <cellStyle name="常规 2 7 2 2" xfId="95"/>
    <cellStyle name="常规 2 7 2 2 2" xfId="98"/>
    <cellStyle name="常规 2 7 2 3" xfId="101"/>
    <cellStyle name="常规 2 7 3" xfId="1166"/>
    <cellStyle name="常规 2 7 3 2" xfId="1567"/>
    <cellStyle name="常规 2 7 4" xfId="1568"/>
    <cellStyle name="常规 2 8" xfId="1107"/>
    <cellStyle name="常规 2 8 2" xfId="1570"/>
    <cellStyle name="常规 2 8 2 2" xfId="1571"/>
    <cellStyle name="常规 2 8 2 2 2" xfId="1572"/>
    <cellStyle name="常规 2 8 2 2 2 2" xfId="1420"/>
    <cellStyle name="常规 2 8 2 2 3" xfId="1573"/>
    <cellStyle name="常规 2 8 2 3" xfId="1574"/>
    <cellStyle name="常规 2 8 2 3 2" xfId="1575"/>
    <cellStyle name="常规 2 8 2 4" xfId="1577"/>
    <cellStyle name="常规 2 8 3" xfId="1578"/>
    <cellStyle name="常规 2 8 3 2" xfId="1579"/>
    <cellStyle name="常规 2 8 3 2 2" xfId="1580"/>
    <cellStyle name="常规 2 8 3 3" xfId="1581"/>
    <cellStyle name="常规 2 8 4" xfId="493"/>
    <cellStyle name="常规 2 8 4 2" xfId="190"/>
    <cellStyle name="常规 2 8 5" xfId="497"/>
    <cellStyle name="常规 2 9" xfId="1583"/>
    <cellStyle name="常规 2 9 2" xfId="1584"/>
    <cellStyle name="常规 2 9 2 2" xfId="1585"/>
    <cellStyle name="常规 2 9 3" xfId="1586"/>
    <cellStyle name="常规 20" xfId="727"/>
    <cellStyle name="常规 3" xfId="1587"/>
    <cellStyle name="常规 3 2" xfId="1071"/>
    <cellStyle name="常规 3 2 2" xfId="1073"/>
    <cellStyle name="常规 3 2 2 2" xfId="1588"/>
    <cellStyle name="常规 3 2 3" xfId="105"/>
    <cellStyle name="常规 3 3" xfId="1075"/>
    <cellStyle name="常规 3 3 2" xfId="1589"/>
    <cellStyle name="常规 3 4" xfId="1590"/>
    <cellStyle name="常规 4" xfId="206"/>
    <cellStyle name="常规 4 2" xfId="1591"/>
    <cellStyle name="常规 4 2 2" xfId="1592"/>
    <cellStyle name="常规 4 2 2 2" xfId="1594"/>
    <cellStyle name="常规 4 2 3" xfId="1596"/>
    <cellStyle name="常规 4 3" xfId="1597"/>
    <cellStyle name="常规 4 3 2" xfId="1598"/>
    <cellStyle name="常规 4 4" xfId="1593"/>
    <cellStyle name="常规 5" xfId="1600"/>
    <cellStyle name="常规 5 2" xfId="1601"/>
    <cellStyle name="常规 5 2 2" xfId="1602"/>
    <cellStyle name="常规 5 2 2 2" xfId="1603"/>
    <cellStyle name="常规 5 2 2 2 2" xfId="1604"/>
    <cellStyle name="常规 5 2 2 3" xfId="1605"/>
    <cellStyle name="常规 5 2 3" xfId="1607"/>
    <cellStyle name="常规 5 2 3 2" xfId="1608"/>
    <cellStyle name="常规 5 2 4" xfId="1609"/>
    <cellStyle name="常规 5 3" xfId="1610"/>
    <cellStyle name="常规 5 3 2" xfId="1611"/>
    <cellStyle name="常规 5 3 2 2" xfId="1612"/>
    <cellStyle name="常规 5 3 3" xfId="1613"/>
    <cellStyle name="常规 5 4" xfId="1599"/>
    <cellStyle name="常规 5 4 2" xfId="1614"/>
    <cellStyle name="常规 5 5" xfId="1043"/>
    <cellStyle name="常规 6" xfId="1615"/>
    <cellStyle name="常规 6 2" xfId="1616"/>
    <cellStyle name="常规 6 2 2" xfId="1617"/>
    <cellStyle name="常规 6 2 2 2" xfId="1618"/>
    <cellStyle name="常规 6 2 3" xfId="44"/>
    <cellStyle name="常规 6 3" xfId="1619"/>
    <cellStyle name="常规 6 3 2" xfId="1621"/>
    <cellStyle name="常规 6 4" xfId="1595"/>
    <cellStyle name="常规 7" xfId="376"/>
    <cellStyle name="常规 8" xfId="1623"/>
    <cellStyle name="常规 8 2" xfId="1625"/>
    <cellStyle name="常规 8 2 2" xfId="1627"/>
    <cellStyle name="常规 8 3" xfId="1629"/>
    <cellStyle name="常规 9" xfId="1631"/>
    <cellStyle name="常规 9 10" xfId="1633"/>
    <cellStyle name="常规 9 10 2" xfId="1634"/>
    <cellStyle name="常规 9 11" xfId="1635"/>
    <cellStyle name="常规 9 11 2" xfId="1637"/>
    <cellStyle name="常规 9 12" xfId="1639"/>
    <cellStyle name="常规 9 2" xfId="1641"/>
    <cellStyle name="常规 9 2 2" xfId="1408"/>
    <cellStyle name="常规 9 3" xfId="1643"/>
    <cellStyle name="常规 9 3 2" xfId="1644"/>
    <cellStyle name="常规 9 4" xfId="1645"/>
    <cellStyle name="常规 9 4 2" xfId="1646"/>
    <cellStyle name="常规 9 5" xfId="1647"/>
    <cellStyle name="常规 9 5 2" xfId="1648"/>
    <cellStyle name="常规 9 6" xfId="1649"/>
    <cellStyle name="常规 9 6 2" xfId="1650"/>
    <cellStyle name="常规 9 7" xfId="1651"/>
    <cellStyle name="常规 9 7 2" xfId="1652"/>
    <cellStyle name="常规 9 8" xfId="1653"/>
    <cellStyle name="常规 9 8 2" xfId="1654"/>
    <cellStyle name="常规 9 9" xfId="1656"/>
    <cellStyle name="常规 9 9 2" xfId="1659"/>
    <cellStyle name="分级显示行_1_13区汇总" xfId="1413"/>
    <cellStyle name="分级显示列_1_Book1" xfId="1661"/>
    <cellStyle name="归盒啦_95" xfId="684"/>
    <cellStyle name="好 2" xfId="1141"/>
    <cellStyle name="好_~4190974" xfId="1663"/>
    <cellStyle name="好_~4190974 2" xfId="1380"/>
    <cellStyle name="好_~4190974 2 2" xfId="1382"/>
    <cellStyle name="好_~4190974 2 2 2" xfId="1384"/>
    <cellStyle name="好_~4190974 2 3" xfId="1389"/>
    <cellStyle name="好_~4190974 3" xfId="1664"/>
    <cellStyle name="好_~4190974 3 2" xfId="1665"/>
    <cellStyle name="好_~4190974 4" xfId="1224"/>
    <cellStyle name="好_~5676413" xfId="1666"/>
    <cellStyle name="好_~5676413 2" xfId="1"/>
    <cellStyle name="好_~5676413 2 2" xfId="32"/>
    <cellStyle name="好_~5676413 2 2 2" xfId="821"/>
    <cellStyle name="好_~5676413 2 3" xfId="24"/>
    <cellStyle name="好_~5676413 3" xfId="1668"/>
    <cellStyle name="好_~5676413 3 2" xfId="223"/>
    <cellStyle name="好_~5676413 4" xfId="1670"/>
    <cellStyle name="好_00省级(打印)" xfId="835"/>
    <cellStyle name="好_00省级(打印) 2" xfId="1336"/>
    <cellStyle name="好_00省级(打印) 2 2" xfId="1672"/>
    <cellStyle name="好_00省级(打印) 2 2 2" xfId="1673"/>
    <cellStyle name="好_00省级(打印) 2 3" xfId="1674"/>
    <cellStyle name="好_00省级(打印) 3" xfId="1675"/>
    <cellStyle name="好_00省级(打印) 3 2" xfId="1676"/>
    <cellStyle name="好_00省级(打印) 4" xfId="713"/>
    <cellStyle name="好_00省级(定稿)" xfId="1677"/>
    <cellStyle name="好_00省级(定稿) 2" xfId="1678"/>
    <cellStyle name="好_00省级(定稿) 2 2" xfId="51"/>
    <cellStyle name="好_00省级(定稿) 2 2 2" xfId="264"/>
    <cellStyle name="好_00省级(定稿) 2 3" xfId="38"/>
    <cellStyle name="好_00省级(定稿) 3" xfId="1679"/>
    <cellStyle name="好_00省级(定稿) 3 2" xfId="1680"/>
    <cellStyle name="好_00省级(定稿) 4" xfId="1681"/>
    <cellStyle name="好_03昭通" xfId="1682"/>
    <cellStyle name="好_03昭通 2" xfId="1562"/>
    <cellStyle name="好_03昭通 2 2" xfId="1683"/>
    <cellStyle name="好_03昭通 2 2 2" xfId="1684"/>
    <cellStyle name="好_03昭通 2 3" xfId="126"/>
    <cellStyle name="好_03昭通 3" xfId="1102"/>
    <cellStyle name="好_03昭通 3 2" xfId="302"/>
    <cellStyle name="好_03昭通 4" xfId="1064"/>
    <cellStyle name="好_0502通海县" xfId="1685"/>
    <cellStyle name="好_0502通海县 2" xfId="1686"/>
    <cellStyle name="好_0502通海县 2 2" xfId="1687"/>
    <cellStyle name="好_0502通海县 2 2 2" xfId="1688"/>
    <cellStyle name="好_0502通海县 2 3" xfId="1689"/>
    <cellStyle name="好_0502通海县 3" xfId="1690"/>
    <cellStyle name="好_0502通海县 3 2" xfId="1691"/>
    <cellStyle name="好_0502通海县 4" xfId="162"/>
    <cellStyle name="好_05玉溪" xfId="1692"/>
    <cellStyle name="好_05玉溪 2" xfId="1402"/>
    <cellStyle name="好_05玉溪 2 2" xfId="1404"/>
    <cellStyle name="好_05玉溪 2 2 2" xfId="1406"/>
    <cellStyle name="好_05玉溪 2 3" xfId="1409"/>
    <cellStyle name="好_05玉溪 3" xfId="1694"/>
    <cellStyle name="好_05玉溪 3 2" xfId="1695"/>
    <cellStyle name="好_05玉溪 4" xfId="1696"/>
    <cellStyle name="好_0605石屏县" xfId="1582"/>
    <cellStyle name="好_0605石屏县 2" xfId="1466"/>
    <cellStyle name="好_0605石屏县 2 2" xfId="1468"/>
    <cellStyle name="好_0605石屏县 2 2 2" xfId="1697"/>
    <cellStyle name="好_0605石屏县 2 3" xfId="1698"/>
    <cellStyle name="好_0605石屏县 3" xfId="1470"/>
    <cellStyle name="好_0605石屏县 3 2" xfId="1472"/>
    <cellStyle name="好_0605石屏县 4" xfId="1474"/>
    <cellStyle name="好_06544D6AC6C34935B3F0F2962E8986A5" xfId="1699"/>
    <cellStyle name="好_06544D6AC6C34935B3F0F2962E8986A5 2" xfId="918"/>
    <cellStyle name="好_06B2B68693B94C51BEFB8C2821FBDCAE_c" xfId="1700"/>
    <cellStyle name="好_06B2B68693B94C51BEFB8C2821FBDCAE_c 2" xfId="1701"/>
    <cellStyle name="好_1003牟定县" xfId="1702"/>
    <cellStyle name="好_1003牟定县 2" xfId="1703"/>
    <cellStyle name="好_1003牟定县 2 2" xfId="1704"/>
    <cellStyle name="好_1003牟定县 2 2 2" xfId="1705"/>
    <cellStyle name="好_1003牟定县 2 3" xfId="1706"/>
    <cellStyle name="好_1003牟定县 3" xfId="617"/>
    <cellStyle name="好_1003牟定县 3 2" xfId="620"/>
    <cellStyle name="好_1003牟定县 4" xfId="502"/>
    <cellStyle name="好_1110洱源县" xfId="1707"/>
    <cellStyle name="好_1110洱源县 2" xfId="1708"/>
    <cellStyle name="好_1110洱源县 2 2" xfId="944"/>
    <cellStyle name="好_1110洱源县 2 2 2" xfId="946"/>
    <cellStyle name="好_1110洱源县 2 3" xfId="1709"/>
    <cellStyle name="好_1110洱源县 3" xfId="1710"/>
    <cellStyle name="好_1110洱源县 3 2" xfId="1711"/>
    <cellStyle name="好_1110洱源县 4" xfId="1712"/>
    <cellStyle name="好_11FBAECC21B44AB381CAD25299165218_c" xfId="1713"/>
    <cellStyle name="好_11FBAECC21B44AB381CAD25299165218_c 2" xfId="1714"/>
    <cellStyle name="好_11大理" xfId="1715"/>
    <cellStyle name="好_11大理 2" xfId="1400"/>
    <cellStyle name="好_11大理 2 2" xfId="1716"/>
    <cellStyle name="好_11大理 2 2 2" xfId="1717"/>
    <cellStyle name="好_11大理 2 3" xfId="1718"/>
    <cellStyle name="好_11大理 3" xfId="1719"/>
    <cellStyle name="好_11大理 3 2" xfId="1721"/>
    <cellStyle name="好_11大理 4" xfId="1179"/>
    <cellStyle name="好_132A26F7DD34447BAC25A6E26033E49C_c" xfId="1722"/>
    <cellStyle name="好_132A26F7DD34447BAC25A6E26033E49C_c 2" xfId="538"/>
    <cellStyle name="好_2、土地面积、人口、粮食产量基本情况" xfId="892"/>
    <cellStyle name="好_2、土地面积、人口、粮食产量基本情况 2" xfId="1724"/>
    <cellStyle name="好_2、土地面积、人口、粮食产量基本情况 2 2" xfId="1725"/>
    <cellStyle name="好_2、土地面积、人口、粮食产量基本情况 2 2 2" xfId="1726"/>
    <cellStyle name="好_2、土地面积、人口、粮食产量基本情况 2 3" xfId="1727"/>
    <cellStyle name="好_2、土地面积、人口、粮食产量基本情况 3" xfId="1728"/>
    <cellStyle name="好_2、土地面积、人口、粮食产量基本情况 3 2" xfId="1729"/>
    <cellStyle name="好_2、土地面积、人口、粮食产量基本情况 4" xfId="1730"/>
    <cellStyle name="好_2006年分析表" xfId="369"/>
    <cellStyle name="好_2006年基础数据" xfId="1731"/>
    <cellStyle name="好_2006年基础数据 2" xfId="1657"/>
    <cellStyle name="好_2006年基础数据 2 2" xfId="1660"/>
    <cellStyle name="好_2006年基础数据 2 2 2" xfId="1732"/>
    <cellStyle name="好_2006年基础数据 2 3" xfId="1733"/>
    <cellStyle name="好_2006年基础数据 3" xfId="1734"/>
    <cellStyle name="好_2006年基础数据 3 2" xfId="1735"/>
    <cellStyle name="好_2006年基础数据 4" xfId="1736"/>
    <cellStyle name="好_2006年全省财力计算表（中央、决算）" xfId="1737"/>
    <cellStyle name="好_2006年全省财力计算表（中央、决算） 2" xfId="1738"/>
    <cellStyle name="好_2006年全省财力计算表（中央、决算） 2 2" xfId="1739"/>
    <cellStyle name="好_2006年全省财力计算表（中央、决算） 2 2 2" xfId="1740"/>
    <cellStyle name="好_2006年全省财力计算表（中央、决算） 2 3" xfId="1741"/>
    <cellStyle name="好_2006年全省财力计算表（中央、决算） 3" xfId="1742"/>
    <cellStyle name="好_2006年全省财力计算表（中央、决算） 3 2" xfId="1744"/>
    <cellStyle name="好_2006年全省财力计算表（中央、决算） 4" xfId="1745"/>
    <cellStyle name="好_2006年水利统计指标统计表" xfId="1746"/>
    <cellStyle name="好_2006年水利统计指标统计表 2" xfId="1747"/>
    <cellStyle name="好_2006年水利统计指标统计表 2 2" xfId="1748"/>
    <cellStyle name="好_2006年水利统计指标统计表 2 2 2" xfId="1749"/>
    <cellStyle name="好_2006年水利统计指标统计表 2 3" xfId="1750"/>
    <cellStyle name="好_2006年水利统计指标统计表 3" xfId="1751"/>
    <cellStyle name="好_2006年水利统计指标统计表 3 2" xfId="1752"/>
    <cellStyle name="好_2006年水利统计指标统计表 4" xfId="1753"/>
    <cellStyle name="好_2006年在职人员情况" xfId="1756"/>
    <cellStyle name="好_2006年在职人员情况 2" xfId="1757"/>
    <cellStyle name="好_2006年在职人员情况 2 2" xfId="1312"/>
    <cellStyle name="好_2006年在职人员情况 2 2 2" xfId="1314"/>
    <cellStyle name="好_2006年在职人员情况 2 3" xfId="1758"/>
    <cellStyle name="好_2006年在职人员情况 3" xfId="1759"/>
    <cellStyle name="好_2006年在职人员情况 3 2" xfId="1760"/>
    <cellStyle name="好_2006年在职人员情况 4" xfId="1761"/>
    <cellStyle name="好_2007年检察院案件数" xfId="1762"/>
    <cellStyle name="好_2007年检察院案件数 2" xfId="1763"/>
    <cellStyle name="好_2007年检察院案件数 2 2" xfId="756"/>
    <cellStyle name="好_2007年检察院案件数 2 2 2" xfId="1764"/>
    <cellStyle name="好_2007年检察院案件数 2 3" xfId="1765"/>
    <cellStyle name="好_2007年检察院案件数 3" xfId="139"/>
    <cellStyle name="好_2007年检察院案件数 3 2" xfId="609"/>
    <cellStyle name="好_2007年检察院案件数 4" xfId="613"/>
    <cellStyle name="好_2007年可用财力" xfId="1766"/>
    <cellStyle name="好_2007年人员分部门统计表" xfId="1767"/>
    <cellStyle name="好_2007年人员分部门统计表 2" xfId="1768"/>
    <cellStyle name="好_2007年人员分部门统计表 2 2" xfId="1769"/>
    <cellStyle name="好_2007年人员分部门统计表 2 2 2" xfId="1770"/>
    <cellStyle name="好_2007年人员分部门统计表 2 3" xfId="307"/>
    <cellStyle name="好_2007年人员分部门统计表 3" xfId="1771"/>
    <cellStyle name="好_2007年人员分部门统计表 3 2" xfId="1772"/>
    <cellStyle name="好_2007年人员分部门统计表 4" xfId="268"/>
    <cellStyle name="好_2007年政法部门业务指标" xfId="1773"/>
    <cellStyle name="好_2007年政法部门业务指标 2" xfId="1774"/>
    <cellStyle name="好_2007年政法部门业务指标 2 2" xfId="1501"/>
    <cellStyle name="好_2007年政法部门业务指标 2 2 2" xfId="1775"/>
    <cellStyle name="好_2007年政法部门业务指标 2 3" xfId="1776"/>
    <cellStyle name="好_2007年政法部门业务指标 3" xfId="874"/>
    <cellStyle name="好_2007年政法部门业务指标 3 2" xfId="876"/>
    <cellStyle name="好_2007年政法部门业务指标 4" xfId="881"/>
    <cellStyle name="好_2008年县级公安保障标准落实奖励经费分配测算" xfId="1777"/>
    <cellStyle name="好_2008云南省分县市中小学教职工统计表（教育厅提供）" xfId="1778"/>
    <cellStyle name="好_2008云南省分县市中小学教职工统计表（教育厅提供） 2" xfId="1779"/>
    <cellStyle name="好_2008云南省分县市中小学教职工统计表（教育厅提供） 2 2" xfId="1780"/>
    <cellStyle name="好_2008云南省分县市中小学教职工统计表（教育厅提供） 2 2 2" xfId="1781"/>
    <cellStyle name="好_2008云南省分县市中小学教职工统计表（教育厅提供） 2 3" xfId="1555"/>
    <cellStyle name="好_2008云南省分县市中小学教职工统计表（教育厅提供） 3" xfId="1782"/>
    <cellStyle name="好_2008云南省分县市中小学教职工统计表（教育厅提供） 3 2" xfId="1783"/>
    <cellStyle name="好_2008云南省分县市中小学教职工统计表（教育厅提供） 4" xfId="1784"/>
    <cellStyle name="好_2009年一般性转移支付标准工资" xfId="1785"/>
    <cellStyle name="好_2009年一般性转移支付标准工资 2" xfId="1346"/>
    <cellStyle name="好_2009年一般性转移支付标准工资 2 2" xfId="1786"/>
    <cellStyle name="好_2009年一般性转移支付标准工资 2 2 2" xfId="1787"/>
    <cellStyle name="好_2009年一般性转移支付标准工资 2 3" xfId="1788"/>
    <cellStyle name="好_2009年一般性转移支付标准工资 3" xfId="1790"/>
    <cellStyle name="好_2009年一般性转移支付标准工资 3 2" xfId="1325"/>
    <cellStyle name="好_2009年一般性转移支付标准工资 4" xfId="1791"/>
    <cellStyle name="好_2009年一般性转移支付标准工资_~4190974" xfId="546"/>
    <cellStyle name="好_2009年一般性转移支付标准工资_~4190974 2" xfId="549"/>
    <cellStyle name="好_2009年一般性转移支付标准工资_~4190974 2 2" xfId="551"/>
    <cellStyle name="好_2009年一般性转移支付标准工资_~4190974 2 2 2" xfId="554"/>
    <cellStyle name="好_2009年一般性转移支付标准工资_~4190974 2 3" xfId="317"/>
    <cellStyle name="好_2009年一般性转移支付标准工资_~4190974 3" xfId="476"/>
    <cellStyle name="好_2009年一般性转移支付标准工资_~4190974 3 2" xfId="556"/>
    <cellStyle name="好_2009年一般性转移支付标准工资_~4190974 4" xfId="558"/>
    <cellStyle name="好_2009年一般性转移支付标准工资_~5676413" xfId="1792"/>
    <cellStyle name="好_2009年一般性转移支付标准工资_~5676413 2" xfId="1793"/>
    <cellStyle name="好_2009年一般性转移支付标准工资_~5676413 2 2" xfId="1636"/>
    <cellStyle name="好_2009年一般性转移支付标准工资_~5676413 2 2 2" xfId="1638"/>
    <cellStyle name="好_2009年一般性转移支付标准工资_~5676413 2 3" xfId="1640"/>
    <cellStyle name="好_2009年一般性转移支付标准工资_~5676413 3" xfId="1794"/>
    <cellStyle name="好_2009年一般性转移支付标准工资_~5676413 3 2" xfId="1606"/>
    <cellStyle name="好_2009年一般性转移支付标准工资_~5676413 4" xfId="1795"/>
    <cellStyle name="好_2009年一般性转移支付标准工资_不用软件计算9.1不考虑经费管理评价xl" xfId="1796"/>
    <cellStyle name="好_2009年一般性转移支付标准工资_不用软件计算9.1不考虑经费管理评价xl 2" xfId="681"/>
    <cellStyle name="好_2009年一般性转移支付标准工资_不用软件计算9.1不考虑经费管理评价xl 2 2" xfId="1797"/>
    <cellStyle name="好_2009年一般性转移支付标准工资_不用软件计算9.1不考虑经费管理评价xl 2 2 2" xfId="1799"/>
    <cellStyle name="好_2009年一般性转移支付标准工资_不用软件计算9.1不考虑经费管理评价xl 2 3" xfId="1800"/>
    <cellStyle name="好_2009年一般性转移支付标准工资_不用软件计算9.1不考虑经费管理评价xl 3" xfId="594"/>
    <cellStyle name="好_2009年一般性转移支付标准工资_不用软件计算9.1不考虑经费管理评价xl 3 2" xfId="1801"/>
    <cellStyle name="好_2009年一般性转移支付标准工资_不用软件计算9.1不考虑经费管理评价xl 4" xfId="1385"/>
    <cellStyle name="好_2009年一般性转移支付标准工资_地方配套按人均增幅控制8.30xl" xfId="1802"/>
    <cellStyle name="好_2009年一般性转移支付标准工资_地方配套按人均增幅控制8.30xl 2" xfId="1803"/>
    <cellStyle name="好_2009年一般性转移支付标准工资_地方配套按人均增幅控制8.30xl 2 2" xfId="1804"/>
    <cellStyle name="好_2009年一般性转移支付标准工资_地方配套按人均增幅控制8.30xl 2 2 2" xfId="1805"/>
    <cellStyle name="好_2009年一般性转移支付标准工资_地方配套按人均增幅控制8.30xl 2 3" xfId="1806"/>
    <cellStyle name="好_2009年一般性转移支付标准工资_地方配套按人均增幅控制8.30xl 3" xfId="1807"/>
    <cellStyle name="好_2009年一般性转移支付标准工资_地方配套按人均增幅控制8.30xl 3 2" xfId="1808"/>
    <cellStyle name="好_2009年一般性转移支付标准工资_地方配套按人均增幅控制8.30xl 4" xfId="1809"/>
    <cellStyle name="好_2009年一般性转移支付标准工资_地方配套按人均增幅控制8.30一般预算平均增幅、人均可用财力平均增幅两次控制、社会治安系数调整、案件数调整xl" xfId="39"/>
    <cellStyle name="好_2009年一般性转移支付标准工资_地方配套按人均增幅控制8.30一般预算平均增幅、人均可用财力平均增幅两次控制、社会治安系数调整、案件数调整xl 2" xfId="270"/>
    <cellStyle name="好_2009年一般性转移支付标准工资_地方配套按人均增幅控制8.30一般预算平均增幅、人均可用财力平均增幅两次控制、社会治安系数调整、案件数调整xl 2 2" xfId="322"/>
    <cellStyle name="好_2009年一般性转移支付标准工资_地方配套按人均增幅控制8.30一般预算平均增幅、人均可用财力平均增幅两次控制、社会治安系数调整、案件数调整xl 2 2 2" xfId="1810"/>
    <cellStyle name="好_2009年一般性转移支付标准工资_地方配套按人均增幅控制8.30一般预算平均增幅、人均可用财力平均增幅两次控制、社会治安系数调整、案件数调整xl 2 3" xfId="1811"/>
    <cellStyle name="好_2009年一般性转移支付标准工资_地方配套按人均增幅控制8.30一般预算平均增幅、人均可用财力平均增幅两次控制、社会治安系数调整、案件数调整xl 3" xfId="1812"/>
    <cellStyle name="好_2009年一般性转移支付标准工资_地方配套按人均增幅控制8.30一般预算平均增幅、人均可用财力平均增幅两次控制、社会治安系数调整、案件数调整xl 3 2" xfId="1813"/>
    <cellStyle name="好_2009年一般性转移支付标准工资_地方配套按人均增幅控制8.30一般预算平均增幅、人均可用财力平均增幅两次控制、社会治安系数调整、案件数调整xl 4" xfId="439"/>
    <cellStyle name="好_2009年一般性转移支付标准工资_地方配套按人均增幅控制8.31（调整结案率后）xl" xfId="1814"/>
    <cellStyle name="好_2009年一般性转移支付标准工资_地方配套按人均增幅控制8.31（调整结案率后）xl 2" xfId="1815"/>
    <cellStyle name="好_2009年一般性转移支付标准工资_地方配套按人均增幅控制8.31（调整结案率后）xl 2 2" xfId="1816"/>
    <cellStyle name="好_2009年一般性转移支付标准工资_地方配套按人均增幅控制8.31（调整结案率后）xl 2 2 2" xfId="1817"/>
    <cellStyle name="好_2009年一般性转移支付标准工资_地方配套按人均增幅控制8.31（调整结案率后）xl 2 3" xfId="276"/>
    <cellStyle name="好_2009年一般性转移支付标准工资_地方配套按人均增幅控制8.31（调整结案率后）xl 3" xfId="878"/>
    <cellStyle name="好_2009年一般性转移支付标准工资_地方配套按人均增幅控制8.31（调整结案率后）xl 3 2" xfId="1818"/>
    <cellStyle name="好_2009年一般性转移支付标准工资_地方配套按人均增幅控制8.31（调整结案率后）xl 4" xfId="1415"/>
    <cellStyle name="好_2009年一般性转移支付标准工资_奖励补助测算5.22测试" xfId="1819"/>
    <cellStyle name="好_2009年一般性转移支付标准工资_奖励补助测算5.22测试 2" xfId="518"/>
    <cellStyle name="好_2009年一般性转移支付标准工资_奖励补助测算5.22测试 2 2" xfId="561"/>
    <cellStyle name="好_2009年一般性转移支付标准工资_奖励补助测算5.22测试 2 2 2" xfId="566"/>
    <cellStyle name="好_2009年一般性转移支付标准工资_奖励补助测算5.22测试 2 3" xfId="994"/>
    <cellStyle name="好_2009年一般性转移支付标准工资_奖励补助测算5.22测试 3" xfId="573"/>
    <cellStyle name="好_2009年一般性转移支付标准工资_奖励补助测算5.22测试 3 2" xfId="6"/>
    <cellStyle name="好_2009年一般性转移支付标准工资_奖励补助测算5.22测试 4" xfId="97"/>
    <cellStyle name="好_2009年一般性转移支付标准工资_奖励补助测算5.23新" xfId="1820"/>
    <cellStyle name="好_2009年一般性转移支付标准工资_奖励补助测算5.23新 2" xfId="624"/>
    <cellStyle name="好_2009年一般性转移支付标准工资_奖励补助测算5.23新 2 2" xfId="1821"/>
    <cellStyle name="好_2009年一般性转移支付标准工资_奖励补助测算5.23新 2 2 2" xfId="1822"/>
    <cellStyle name="好_2009年一般性转移支付标准工资_奖励补助测算5.23新 2 3" xfId="1823"/>
    <cellStyle name="好_2009年一般性转移支付标准工资_奖励补助测算5.23新 3" xfId="1824"/>
    <cellStyle name="好_2009年一般性转移支付标准工资_奖励补助测算5.23新 3 2" xfId="1826"/>
    <cellStyle name="好_2009年一般性转移支付标准工资_奖励补助测算5.23新 4" xfId="1828"/>
    <cellStyle name="好_2009年一般性转移支付标准工资_奖励补助测算5.24冯铸" xfId="1830"/>
    <cellStyle name="好_2009年一般性转移支付标准工资_奖励补助测算5.24冯铸 2" xfId="1831"/>
    <cellStyle name="好_2009年一般性转移支付标准工资_奖励补助测算5.24冯铸 2 2" xfId="1832"/>
    <cellStyle name="好_2009年一般性转移支付标准工资_奖励补助测算5.24冯铸 2 2 2" xfId="1833"/>
    <cellStyle name="好_2009年一般性转移支付标准工资_奖励补助测算5.24冯铸 2 3" xfId="1576"/>
    <cellStyle name="好_2009年一般性转移支付标准工资_奖励补助测算5.24冯铸 3" xfId="1835"/>
    <cellStyle name="好_2009年一般性转移支付标准工资_奖励补助测算5.24冯铸 3 2" xfId="1836"/>
    <cellStyle name="好_2009年一般性转移支付标准工资_奖励补助测算5.24冯铸 4" xfId="1837"/>
    <cellStyle name="好_2009年一般性转移支付标准工资_奖励补助测算7.23" xfId="1838"/>
    <cellStyle name="好_2009年一般性转移支付标准工资_奖励补助测算7.23 2" xfId="1839"/>
    <cellStyle name="好_2009年一般性转移支付标准工资_奖励补助测算7.23 2 2" xfId="1840"/>
    <cellStyle name="好_2009年一般性转移支付标准工资_奖励补助测算7.23 2 2 2" xfId="1841"/>
    <cellStyle name="好_2009年一般性转移支付标准工资_奖励补助测算7.23 2 3" xfId="1023"/>
    <cellStyle name="好_2009年一般性转移支付标准工资_奖励补助测算7.23 3" xfId="1842"/>
    <cellStyle name="好_2009年一般性转移支付标准工资_奖励补助测算7.23 3 2" xfId="1368"/>
    <cellStyle name="好_2009年一般性转移支付标准工资_奖励补助测算7.23 4" xfId="1843"/>
    <cellStyle name="好_2009年一般性转移支付标准工资_奖励补助测算7.25" xfId="1844"/>
    <cellStyle name="好_2009年一般性转移支付标准工资_奖励补助测算7.25 (version 1) (version 1)" xfId="791"/>
    <cellStyle name="好_2009年一般性转移支付标准工资_奖励补助测算7.25 (version 1) (version 1) 2" xfId="793"/>
    <cellStyle name="好_2009年一般性转移支付标准工资_奖励补助测算7.25 (version 1) (version 1) 2 2" xfId="1845"/>
    <cellStyle name="好_2009年一般性转移支付标准工资_奖励补助测算7.25 (version 1) (version 1) 2 2 2" xfId="1846"/>
    <cellStyle name="好_2009年一般性转移支付标准工资_奖励补助测算7.25 (version 1) (version 1) 2 3" xfId="1847"/>
    <cellStyle name="好_2009年一般性转移支付标准工资_奖励补助测算7.25 (version 1) (version 1) 3" xfId="1848"/>
    <cellStyle name="好_2009年一般性转移支付标准工资_奖励补助测算7.25 (version 1) (version 1) 3 2" xfId="1849"/>
    <cellStyle name="好_2009年一般性转移支付标准工资_奖励补助测算7.25 (version 1) (version 1) 4" xfId="1851"/>
    <cellStyle name="好_2009年一般性转移支付标准工资_奖励补助测算7.25 2" xfId="1852"/>
    <cellStyle name="好_2009年一般性转移支付标准工资_奖励补助测算7.25 2 2" xfId="1853"/>
    <cellStyle name="好_2009年一般性转移支付标准工资_奖励补助测算7.25 2 2 2" xfId="83"/>
    <cellStyle name="好_2009年一般性转移支付标准工资_奖励补助测算7.25 2 3" xfId="1854"/>
    <cellStyle name="好_2009年一般性转移支付标准工资_奖励补助测算7.25 3" xfId="1856"/>
    <cellStyle name="好_2009年一般性转移支付标准工资_奖励补助测算7.25 3 2" xfId="1857"/>
    <cellStyle name="好_2009年一般性转移支付标准工资_奖励补助测算7.25 4" xfId="1859"/>
    <cellStyle name="好_2009年一般性转移支付标准工资_奖励补助测算7.25 4 2" xfId="1860"/>
    <cellStyle name="好_2009年一般性转移支付标准工资_奖励补助测算7.25 5" xfId="1861"/>
    <cellStyle name="好_26B763351BD94A32801FF9DEB697A4AA_c" xfId="1067"/>
    <cellStyle name="好_26B763351BD94A32801FF9DEB697A4AA_c 2" xfId="1113"/>
    <cellStyle name="好_530623_2006年县级财政报表附表" xfId="1862"/>
    <cellStyle name="好_530623_2006年县级财政报表附表 2" xfId="1863"/>
    <cellStyle name="好_530623_2006年县级财政报表附表 2 2" xfId="1864"/>
    <cellStyle name="好_530623_2006年县级财政报表附表 2 2 2" xfId="942"/>
    <cellStyle name="好_530623_2006年县级财政报表附表 2 3" xfId="1865"/>
    <cellStyle name="好_530623_2006年县级财政报表附表 3" xfId="1866"/>
    <cellStyle name="好_530623_2006年县级财政报表附表 3 2" xfId="1867"/>
    <cellStyle name="好_530623_2006年县级财政报表附表 4" xfId="1868"/>
    <cellStyle name="好_530629_2006年县级财政报表附表" xfId="1870"/>
    <cellStyle name="好_530629_2006年县级财政报表附表 2" xfId="1871"/>
    <cellStyle name="好_530629_2006年县级财政报表附表 2 2" xfId="1872"/>
    <cellStyle name="好_530629_2006年县级财政报表附表 2 2 2" xfId="1873"/>
    <cellStyle name="好_530629_2006年县级财政报表附表 2 3" xfId="1250"/>
    <cellStyle name="好_530629_2006年县级财政报表附表 3" xfId="1874"/>
    <cellStyle name="好_530629_2006年县级财政报表附表 3 2" xfId="1875"/>
    <cellStyle name="好_530629_2006年县级财政报表附表 4" xfId="1876"/>
    <cellStyle name="好_5334_2006年迪庆县级财政报表附表" xfId="1306"/>
    <cellStyle name="好_5334_2006年迪庆县级财政报表附表 2" xfId="1877"/>
    <cellStyle name="好_5334_2006年迪庆县级财政报表附表 2 2" xfId="1878"/>
    <cellStyle name="好_5334_2006年迪庆县级财政报表附表 2 2 2" xfId="1879"/>
    <cellStyle name="好_5334_2006年迪庆县级财政报表附表 2 3" xfId="1880"/>
    <cellStyle name="好_5334_2006年迪庆县级财政报表附表 3" xfId="1881"/>
    <cellStyle name="好_5334_2006年迪庆县级财政报表附表 3 2" xfId="1882"/>
    <cellStyle name="好_5334_2006年迪庆县级财政报表附表 4" xfId="1883"/>
    <cellStyle name="好_7FCDB1134FC94DDDB095F60B2C175118" xfId="1884"/>
    <cellStyle name="好_7FCDB1134FC94DDDB095F60B2C175118 2" xfId="1855"/>
    <cellStyle name="好_A22569180391442CBB6EA5F90672F36B_c" xfId="1885"/>
    <cellStyle name="好_A22569180391442CBB6EA5F90672F36B_c 2" xfId="995"/>
    <cellStyle name="好_A426B27925684093B009CAC20FF19EF3_c" xfId="1886"/>
    <cellStyle name="好_A426B27925684093B009CAC20FF19EF3_c 2" xfId="1138"/>
    <cellStyle name="好_Book1" xfId="1887"/>
    <cellStyle name="好_Book1 2" xfId="1888"/>
    <cellStyle name="好_Book1 2 2" xfId="1889"/>
    <cellStyle name="好_Book1 2 2 2" xfId="1890"/>
    <cellStyle name="好_Book1 2 3" xfId="1891"/>
    <cellStyle name="好_Book1 3" xfId="1892"/>
    <cellStyle name="好_Book1 3 2" xfId="1893"/>
    <cellStyle name="好_Book1 4" xfId="1895"/>
    <cellStyle name="好_Book1_1" xfId="1363"/>
    <cellStyle name="好_Book1_1 2" xfId="660"/>
    <cellStyle name="好_Book1_1 2 2" xfId="1896"/>
    <cellStyle name="好_Book1_1 2 2 2" xfId="1897"/>
    <cellStyle name="好_Book1_1 2 3" xfId="1899"/>
    <cellStyle name="好_Book1_1 3" xfId="1900"/>
    <cellStyle name="好_Book1_1 3 2" xfId="1901"/>
    <cellStyle name="好_Book1_1 4" xfId="1902"/>
    <cellStyle name="好_Book2" xfId="1904"/>
    <cellStyle name="好_Book2 2" xfId="1906"/>
    <cellStyle name="好_Book2 2 2" xfId="1907"/>
    <cellStyle name="好_Book2 2 2 2" xfId="1908"/>
    <cellStyle name="好_Book2 2 3" xfId="1909"/>
    <cellStyle name="好_Book2 3" xfId="1910"/>
    <cellStyle name="好_Book2 3 2" xfId="1911"/>
    <cellStyle name="好_Book2 4" xfId="1912"/>
    <cellStyle name="好_M01-2(州市补助收入)" xfId="666"/>
    <cellStyle name="好_M01-2(州市补助收入) 2" xfId="511"/>
    <cellStyle name="好_M01-2(州市补助收入) 2 2" xfId="93"/>
    <cellStyle name="好_M01-2(州市补助收入) 2 2 2" xfId="1913"/>
    <cellStyle name="好_M01-2(州市补助收入) 2 3" xfId="1914"/>
    <cellStyle name="好_M01-2(州市补助收入) 3" xfId="668"/>
    <cellStyle name="好_M01-2(州市补助收入) 3 2" xfId="628"/>
    <cellStyle name="好_M01-2(州市补助收入) 4" xfId="862"/>
    <cellStyle name="好_M03" xfId="1915"/>
    <cellStyle name="好_M03 2" xfId="1916"/>
    <cellStyle name="好_M03 2 2" xfId="1917"/>
    <cellStyle name="好_M03 2 2 2" xfId="1918"/>
    <cellStyle name="好_M03 2 3" xfId="1919"/>
    <cellStyle name="好_M03 3" xfId="1920"/>
    <cellStyle name="好_M03 3 2" xfId="1921"/>
    <cellStyle name="好_M03 4" xfId="544"/>
    <cellStyle name="好_不用软件计算9.1不考虑经费管理评价xl" xfId="1894"/>
    <cellStyle name="好_不用软件计算9.1不考虑经费管理评价xl 2" xfId="1923"/>
    <cellStyle name="好_不用软件计算9.1不考虑经费管理评价xl 2 2" xfId="347"/>
    <cellStyle name="好_不用软件计算9.1不考虑经费管理评价xl 2 2 2" xfId="1924"/>
    <cellStyle name="好_不用软件计算9.1不考虑经费管理评价xl 2 3" xfId="1898"/>
    <cellStyle name="好_不用软件计算9.1不考虑经费管理评价xl 3" xfId="1925"/>
    <cellStyle name="好_不用软件计算9.1不考虑经费管理评价xl 3 2" xfId="1926"/>
    <cellStyle name="好_不用软件计算9.1不考虑经费管理评价xl 4" xfId="1927"/>
    <cellStyle name="好_财政供养人员" xfId="1620"/>
    <cellStyle name="好_财政供养人员 2" xfId="1622"/>
    <cellStyle name="好_财政供养人员 2 2" xfId="1928"/>
    <cellStyle name="好_财政供养人员 2 2 2" xfId="1929"/>
    <cellStyle name="好_财政供养人员 2 3" xfId="1930"/>
    <cellStyle name="好_财政供养人员 3" xfId="1931"/>
    <cellStyle name="好_财政供养人员 3 2" xfId="1932"/>
    <cellStyle name="好_财政供养人员 4" xfId="1933"/>
    <cellStyle name="好_财政支出对上级的依赖程度" xfId="1723"/>
    <cellStyle name="好_城建部门" xfId="1274"/>
    <cellStyle name="好_地方配套按人均增幅控制8.30xl" xfId="1934"/>
    <cellStyle name="好_地方配套按人均增幅控制8.30xl 2" xfId="1935"/>
    <cellStyle name="好_地方配套按人均增幅控制8.30xl 2 2" xfId="1936"/>
    <cellStyle name="好_地方配套按人均增幅控制8.30xl 2 2 2" xfId="1937"/>
    <cellStyle name="好_地方配套按人均增幅控制8.30xl 2 3" xfId="1938"/>
    <cellStyle name="好_地方配套按人均增幅控制8.30xl 3" xfId="840"/>
    <cellStyle name="好_地方配套按人均增幅控制8.30xl 3 2" xfId="843"/>
    <cellStyle name="好_地方配套按人均增幅控制8.30xl 4" xfId="845"/>
    <cellStyle name="好_地方配套按人均增幅控制8.30一般预算平均增幅、人均可用财力平均增幅两次控制、社会治安系数调整、案件数调整xl" xfId="1939"/>
    <cellStyle name="好_地方配套按人均增幅控制8.30一般预算平均增幅、人均可用财力平均增幅两次控制、社会治安系数调整、案件数调整xl 2" xfId="257"/>
    <cellStyle name="好_地方配套按人均增幅控制8.30一般预算平均增幅、人均可用财力平均增幅两次控制、社会治安系数调整、案件数调整xl 2 2" xfId="1940"/>
    <cellStyle name="好_地方配套按人均增幅控制8.30一般预算平均增幅、人均可用财力平均增幅两次控制、社会治安系数调整、案件数调整xl 2 2 2" xfId="1941"/>
    <cellStyle name="好_地方配套按人均增幅控制8.30一般预算平均增幅、人均可用财力平均增幅两次控制、社会治安系数调整、案件数调整xl 2 3" xfId="1655"/>
    <cellStyle name="好_地方配套按人均增幅控制8.30一般预算平均增幅、人均可用财力平均增幅两次控制、社会治安系数调整、案件数调整xl 3" xfId="1942"/>
    <cellStyle name="好_地方配套按人均增幅控制8.30一般预算平均增幅、人均可用财力平均增幅两次控制、社会治安系数调整、案件数调整xl 3 2" xfId="1943"/>
    <cellStyle name="好_地方配套按人均增幅控制8.30一般预算平均增幅、人均可用财力平均增幅两次控制、社会治安系数调整、案件数调整xl 4" xfId="1944"/>
    <cellStyle name="好_地方配套按人均增幅控制8.31（调整结案率后）xl" xfId="1173"/>
    <cellStyle name="好_地方配套按人均增幅控制8.31（调整结案率后）xl 2" xfId="1175"/>
    <cellStyle name="好_地方配套按人均增幅控制8.31（调整结案率后）xl 2 2" xfId="1177"/>
    <cellStyle name="好_地方配套按人均增幅控制8.31（调整结案率后）xl 2 2 2" xfId="1180"/>
    <cellStyle name="好_地方配套按人均增幅控制8.31（调整结案率后）xl 2 3" xfId="1182"/>
    <cellStyle name="好_地方配套按人均增幅控制8.31（调整结案率后）xl 3" xfId="803"/>
    <cellStyle name="好_地方配套按人均增幅控制8.31（调整结案率后）xl 3 2" xfId="807"/>
    <cellStyle name="好_地方配套按人均增幅控制8.31（调整结案率后）xl 4" xfId="810"/>
    <cellStyle name="好_第五部分(才淼、饶永宏）" xfId="1945"/>
    <cellStyle name="好_第五部分(才淼、饶永宏） 2" xfId="1624"/>
    <cellStyle name="好_第五部分(才淼、饶永宏） 2 2" xfId="1626"/>
    <cellStyle name="好_第五部分(才淼、饶永宏） 2 2 2" xfId="1628"/>
    <cellStyle name="好_第五部分(才淼、饶永宏） 2 3" xfId="1630"/>
    <cellStyle name="好_第五部分(才淼、饶永宏） 3" xfId="1632"/>
    <cellStyle name="好_第五部分(才淼、饶永宏） 3 2" xfId="1642"/>
    <cellStyle name="好_第五部分(才淼、饶永宏） 4" xfId="1946"/>
    <cellStyle name="好_第一部分：综合全" xfId="826"/>
    <cellStyle name="好_高中教师人数（教育厅1.6日提供）" xfId="1667"/>
    <cellStyle name="好_高中教师人数（教育厅1.6日提供） 2" xfId="2"/>
    <cellStyle name="好_高中教师人数（教育厅1.6日提供） 2 2" xfId="31"/>
    <cellStyle name="好_高中教师人数（教育厅1.6日提供） 2 2 2" xfId="822"/>
    <cellStyle name="好_高中教师人数（教育厅1.6日提供） 2 3" xfId="23"/>
    <cellStyle name="好_高中教师人数（教育厅1.6日提供） 3" xfId="1669"/>
    <cellStyle name="好_高中教师人数（教育厅1.6日提供） 3 2" xfId="222"/>
    <cellStyle name="好_高中教师人数（教育厅1.6日提供） 4" xfId="1671"/>
    <cellStyle name="好_汇总" xfId="1947"/>
    <cellStyle name="好_汇总 2" xfId="1948"/>
    <cellStyle name="好_汇总 2 2" xfId="1949"/>
    <cellStyle name="好_汇总 2 2 2" xfId="1903"/>
    <cellStyle name="好_汇总 2 3" xfId="1208"/>
    <cellStyle name="好_汇总 3" xfId="1950"/>
    <cellStyle name="好_汇总 3 2" xfId="1951"/>
    <cellStyle name="好_汇总 4" xfId="1952"/>
    <cellStyle name="好_汇总-县级财政报表附表" xfId="1953"/>
    <cellStyle name="好_汇总-县级财政报表附表 2" xfId="272"/>
    <cellStyle name="好_汇总-县级财政报表附表 2 2" xfId="275"/>
    <cellStyle name="好_汇总-县级财政报表附表 2 2 2" xfId="278"/>
    <cellStyle name="好_汇总-县级财政报表附表 2 3" xfId="1954"/>
    <cellStyle name="好_汇总-县级财政报表附表 3" xfId="291"/>
    <cellStyle name="好_汇总-县级财政报表附表 3 2" xfId="293"/>
    <cellStyle name="好_汇总-县级财政报表附表 4" xfId="309"/>
    <cellStyle name="好_基础数据分析" xfId="1956"/>
    <cellStyle name="好_基础数据分析 2" xfId="1957"/>
    <cellStyle name="好_基础数据分析 2 2" xfId="1958"/>
    <cellStyle name="好_基础数据分析 2 2 2" xfId="1743"/>
    <cellStyle name="好_基础数据分析 2 3" xfId="1959"/>
    <cellStyle name="好_基础数据分析 3" xfId="1960"/>
    <cellStyle name="好_基础数据分析 3 2" xfId="1754"/>
    <cellStyle name="好_基础数据分析 4" xfId="1962"/>
    <cellStyle name="好_检验表" xfId="742"/>
    <cellStyle name="好_检验表（调整后）" xfId="410"/>
    <cellStyle name="好_奖励补助测算5.22测试" xfId="1963"/>
    <cellStyle name="好_奖励补助测算5.22测试 2" xfId="1955"/>
    <cellStyle name="好_奖励补助测算5.22测试 2 2" xfId="1964"/>
    <cellStyle name="好_奖励补助测算5.22测试 2 2 2" xfId="1310"/>
    <cellStyle name="好_奖励补助测算5.22测试 2 3" xfId="1965"/>
    <cellStyle name="好_奖励补助测算5.22测试 3" xfId="33"/>
    <cellStyle name="好_奖励补助测算5.22测试 3 2" xfId="1024"/>
    <cellStyle name="好_奖励补助测算5.22测试 4" xfId="1029"/>
    <cellStyle name="好_奖励补助测算5.23新" xfId="1429"/>
    <cellStyle name="好_奖励补助测算5.23新 2" xfId="1966"/>
    <cellStyle name="好_奖励补助测算5.23新 2 2" xfId="1967"/>
    <cellStyle name="好_奖励补助测算5.23新 2 2 2" xfId="1968"/>
    <cellStyle name="好_奖励补助测算5.23新 2 3" xfId="1969"/>
    <cellStyle name="好_奖励补助测算5.23新 3" xfId="1971"/>
    <cellStyle name="好_奖励补助测算5.23新 3 2" xfId="1972"/>
    <cellStyle name="好_奖励补助测算5.23新 4" xfId="1973"/>
    <cellStyle name="好_奖励补助测算5.24冯铸" xfId="1974"/>
    <cellStyle name="好_奖励补助测算5.24冯铸 2" xfId="1975"/>
    <cellStyle name="好_奖励补助测算5.24冯铸 2 2" xfId="1662"/>
    <cellStyle name="好_奖励补助测算5.24冯铸 2 2 2" xfId="1976"/>
    <cellStyle name="好_奖励补助测算5.24冯铸 2 3" xfId="1977"/>
    <cellStyle name="好_奖励补助测算5.24冯铸 3" xfId="1978"/>
    <cellStyle name="好_奖励补助测算5.24冯铸 3 2" xfId="1979"/>
    <cellStyle name="好_奖励补助测算5.24冯铸 4" xfId="1980"/>
    <cellStyle name="好_奖励补助测算7.23" xfId="1982"/>
    <cellStyle name="好_奖励补助测算7.23 2" xfId="1983"/>
    <cellStyle name="好_奖励补助测算7.23 2 2" xfId="1984"/>
    <cellStyle name="好_奖励补助测算7.23 2 2 2" xfId="886"/>
    <cellStyle name="好_奖励补助测算7.23 2 3" xfId="1985"/>
    <cellStyle name="好_奖励补助测算7.23 3" xfId="1986"/>
    <cellStyle name="好_奖励补助测算7.23 3 2" xfId="357"/>
    <cellStyle name="好_奖励补助测算7.23 4" xfId="1987"/>
    <cellStyle name="好_奖励补助测算7.25" xfId="1988"/>
    <cellStyle name="好_奖励补助测算7.25 (version 1) (version 1)" xfId="1989"/>
    <cellStyle name="好_奖励补助测算7.25 (version 1) (version 1) 2" xfId="795"/>
    <cellStyle name="好_奖励补助测算7.25 (version 1) (version 1) 2 2" xfId="1245"/>
    <cellStyle name="好_奖励补助测算7.25 (version 1) (version 1) 2 2 2" xfId="1990"/>
    <cellStyle name="好_奖励补助测算7.25 (version 1) (version 1) 2 3" xfId="1991"/>
    <cellStyle name="好_奖励补助测算7.25 (version 1) (version 1) 3" xfId="1992"/>
    <cellStyle name="好_奖励补助测算7.25 (version 1) (version 1) 3 2" xfId="284"/>
    <cellStyle name="好_奖励补助测算7.25 (version 1) (version 1) 4" xfId="1993"/>
    <cellStyle name="好_奖励补助测算7.25 2" xfId="1994"/>
    <cellStyle name="好_奖励补助测算7.25 2 2" xfId="1995"/>
    <cellStyle name="好_奖励补助测算7.25 2 2 2" xfId="1417"/>
    <cellStyle name="好_奖励补助测算7.25 2 3" xfId="1996"/>
    <cellStyle name="好_奖励补助测算7.25 3" xfId="1997"/>
    <cellStyle name="好_奖励补助测算7.25 3 2" xfId="1460"/>
    <cellStyle name="好_奖励补助测算7.25 4" xfId="1998"/>
    <cellStyle name="好_奖励补助测算7.25 4 2" xfId="1999"/>
    <cellStyle name="好_奖励补助测算7.25 5" xfId="2000"/>
    <cellStyle name="好_教师绩效工资测算表（离退休按各地上报数测算）2009年1月1日" xfId="1658"/>
    <cellStyle name="好_教育厅提供义务教育及高中教师人数（2009年1月6日）" xfId="2001"/>
    <cellStyle name="好_教育厅提供义务教育及高中教师人数（2009年1月6日） 2" xfId="2002"/>
    <cellStyle name="好_教育厅提供义务教育及高中教师人数（2009年1月6日） 2 2" xfId="2003"/>
    <cellStyle name="好_教育厅提供义务教育及高中教师人数（2009年1月6日） 2 2 2" xfId="1970"/>
    <cellStyle name="好_教育厅提供义务教育及高中教师人数（2009年1月6日） 2 3" xfId="2004"/>
    <cellStyle name="好_教育厅提供义务教育及高中教师人数（2009年1月6日） 3" xfId="2005"/>
    <cellStyle name="好_教育厅提供义务教育及高中教师人数（2009年1月6日） 3 2" xfId="1197"/>
    <cellStyle name="好_教育厅提供义务教育及高中教师人数（2009年1月6日） 4" xfId="2006"/>
    <cellStyle name="好_历年教师人数" xfId="707"/>
    <cellStyle name="好_丽江汇总" xfId="2007"/>
    <cellStyle name="好_三季度－表二" xfId="1366"/>
    <cellStyle name="好_三季度－表二 2" xfId="1569"/>
    <cellStyle name="好_三季度－表二 2 2" xfId="2008"/>
    <cellStyle name="好_三季度－表二 2 2 2" xfId="2009"/>
    <cellStyle name="好_三季度－表二 2 3" xfId="2010"/>
    <cellStyle name="好_三季度－表二 3" xfId="2011"/>
    <cellStyle name="好_三季度－表二 3 2" xfId="2012"/>
    <cellStyle name="好_三季度－表二 4" xfId="2013"/>
    <cellStyle name="好_卫生部门" xfId="2014"/>
    <cellStyle name="好_卫生部门 2" xfId="2015"/>
    <cellStyle name="好_卫生部门 2 2" xfId="2016"/>
    <cellStyle name="好_卫生部门 2 2 2" xfId="2017"/>
    <cellStyle name="好_卫生部门 2 3" xfId="2018"/>
    <cellStyle name="好_卫生部门 3" xfId="1086"/>
    <cellStyle name="好_卫生部门 3 2" xfId="1088"/>
    <cellStyle name="好_卫生部门 4" xfId="1092"/>
    <cellStyle name="好_文体广播部门" xfId="2019"/>
    <cellStyle name="好_下半年禁毒办案经费分配2544.3万元" xfId="179"/>
    <cellStyle name="好_下半年禁吸戒毒经费1000万元" xfId="2020"/>
    <cellStyle name="好_下半年禁吸戒毒经费1000万元 2" xfId="2021"/>
    <cellStyle name="好_下半年禁吸戒毒经费1000万元 2 2" xfId="2022"/>
    <cellStyle name="好_下半年禁吸戒毒经费1000万元 2 2 2" xfId="2023"/>
    <cellStyle name="好_下半年禁吸戒毒经费1000万元 2 3" xfId="1307"/>
    <cellStyle name="好_下半年禁吸戒毒经费1000万元 3" xfId="2024"/>
    <cellStyle name="好_下半年禁吸戒毒经费1000万元 3 2" xfId="1276"/>
    <cellStyle name="好_下半年禁吸戒毒经费1000万元 4" xfId="1922"/>
    <cellStyle name="好_县级公安机关公用经费标准奖励测算方案（定稿）" xfId="80"/>
    <cellStyle name="好_县级公安机关公用经费标准奖励测算方案（定稿） 2" xfId="2025"/>
    <cellStyle name="好_县级公安机关公用经费标准奖励测算方案（定稿） 2 2" xfId="2026"/>
    <cellStyle name="好_县级公安机关公用经费标准奖励测算方案（定稿） 2 2 2" xfId="2027"/>
    <cellStyle name="好_县级公安机关公用经费标准奖励测算方案（定稿） 2 3" xfId="2028"/>
    <cellStyle name="好_县级公安机关公用经费标准奖励测算方案（定稿） 3" xfId="2029"/>
    <cellStyle name="好_县级公安机关公用经费标准奖励测算方案（定稿） 3 2" xfId="2030"/>
    <cellStyle name="好_县级公安机关公用经费标准奖励测算方案（定稿） 4" xfId="1184"/>
    <cellStyle name="好_县级基础数据" xfId="1079"/>
    <cellStyle name="好_业务工作量指标" xfId="2031"/>
    <cellStyle name="好_业务工作量指标 2" xfId="2032"/>
    <cellStyle name="好_业务工作量指标 2 2" xfId="853"/>
    <cellStyle name="好_业务工作量指标 2 2 2" xfId="855"/>
    <cellStyle name="好_业务工作量指标 2 3" xfId="653"/>
    <cellStyle name="好_业务工作量指标 3" xfId="187"/>
    <cellStyle name="好_业务工作量指标 3 2" xfId="1378"/>
    <cellStyle name="好_业务工作量指标 4" xfId="2033"/>
    <cellStyle name="好_义务教育阶段教职工人数（教育厅提供最终）" xfId="2034"/>
    <cellStyle name="好_义务教育阶段教职工人数（教育厅提供最终） 2" xfId="2035"/>
    <cellStyle name="好_义务教育阶段教职工人数（教育厅提供最终） 2 2" xfId="2036"/>
    <cellStyle name="好_义务教育阶段教职工人数（教育厅提供最终） 2 2 2" xfId="2037"/>
    <cellStyle name="好_义务教育阶段教职工人数（教育厅提供最终） 2 3" xfId="2038"/>
    <cellStyle name="好_义务教育阶段教职工人数（教育厅提供最终） 3" xfId="2039"/>
    <cellStyle name="好_义务教育阶段教职工人数（教育厅提供最终） 3 2" xfId="2040"/>
    <cellStyle name="好_义务教育阶段教职工人数（教育厅提供最终） 4" xfId="2041"/>
    <cellStyle name="好_云南农村义务教育统计表" xfId="2042"/>
    <cellStyle name="好_云南农村义务教育统计表 2" xfId="2043"/>
    <cellStyle name="好_云南农村义务教育统计表 2 2" xfId="2044"/>
    <cellStyle name="好_云南农村义务教育统计表 2 2 2" xfId="2045"/>
    <cellStyle name="好_云南农村义务教育统计表 2 3" xfId="2046"/>
    <cellStyle name="好_云南农村义务教育统计表 3" xfId="2047"/>
    <cellStyle name="好_云南农村义务教育统计表 3 2" xfId="2048"/>
    <cellStyle name="好_云南农村义务教育统计表 4" xfId="2049"/>
    <cellStyle name="好_云南省2008年中小学教师人数统计表" xfId="2050"/>
    <cellStyle name="好_云南省2008年中小学教职工情况（教育厅提供20090101加工整理）" xfId="2051"/>
    <cellStyle name="好_云南省2008年中小学教职工情况（教育厅提供20090101加工整理） 2" xfId="2052"/>
    <cellStyle name="好_云南省2008年中小学教职工情况（教育厅提供20090101加工整理） 2 2" xfId="1103"/>
    <cellStyle name="好_云南省2008年中小学教职工情况（教育厅提供20090101加工整理） 2 2 2" xfId="301"/>
    <cellStyle name="好_云南省2008年中小学教职工情况（教育厅提供20090101加工整理） 2 3" xfId="1065"/>
    <cellStyle name="好_云南省2008年中小学教职工情况（教育厅提供20090101加工整理） 3" xfId="2053"/>
    <cellStyle name="好_云南省2008年中小学教职工情况（教育厅提供20090101加工整理） 3 2" xfId="2054"/>
    <cellStyle name="好_云南省2008年中小学教职工情况（教育厅提供20090101加工整理） 4" xfId="2055"/>
    <cellStyle name="好_云南省2008年转移支付测算——州市本级考核部分及政策性测算" xfId="2056"/>
    <cellStyle name="好_云南省2008年转移支付测算——州市本级考核部分及政策性测算 2" xfId="2057"/>
    <cellStyle name="好_云南省2008年转移支付测算——州市本级考核部分及政策性测算 2 2" xfId="1825"/>
    <cellStyle name="好_云南省2008年转移支付测算——州市本级考核部分及政策性测算 2 2 2" xfId="1827"/>
    <cellStyle name="好_云南省2008年转移支付测算——州市本级考核部分及政策性测算 2 3" xfId="1829"/>
    <cellStyle name="好_云南省2008年转移支付测算——州市本级考核部分及政策性测算 3" xfId="2058"/>
    <cellStyle name="好_云南省2008年转移支付测算——州市本级考核部分及政策性测算 3 2" xfId="2059"/>
    <cellStyle name="好_云南省2008年转移支付测算——州市本级考核部分及政策性测算 4" xfId="2060"/>
    <cellStyle name="好_指标四" xfId="1850"/>
    <cellStyle name="好_指标四 2" xfId="2061"/>
    <cellStyle name="好_指标四 2 2" xfId="2062"/>
    <cellStyle name="好_指标四 2 2 2" xfId="717"/>
    <cellStyle name="好_指标四 2 3" xfId="2063"/>
    <cellStyle name="好_指标四 3" xfId="957"/>
    <cellStyle name="好_指标四 3 2" xfId="959"/>
    <cellStyle name="好_指标四 4" xfId="963"/>
    <cellStyle name="好_指标五" xfId="2064"/>
    <cellStyle name="后继超链接" xfId="1961"/>
    <cellStyle name="后继超链接 2" xfId="1755"/>
    <cellStyle name="后继超链接 2 2" xfId="2066"/>
    <cellStyle name="后继超链接 2 2 2" xfId="2067"/>
    <cellStyle name="后继超链接 2 3" xfId="2068"/>
    <cellStyle name="后继超链接 3" xfId="2069"/>
    <cellStyle name="后继超链接 3 2" xfId="2070"/>
    <cellStyle name="后继超链接 4" xfId="1858"/>
    <cellStyle name="汇总 2" xfId="1193"/>
    <cellStyle name="货币" xfId="9" builtinId="4"/>
    <cellStyle name="货币 2" xfId="2065"/>
    <cellStyle name="货币 2 2" xfId="2071"/>
    <cellStyle name="货币 2 2 2" xfId="1869"/>
    <cellStyle name="计算 2" xfId="2072"/>
    <cellStyle name="检查单元格 2" xfId="2073"/>
    <cellStyle name="解释性文本 2" xfId="1375"/>
    <cellStyle name="借出原因" xfId="2074"/>
    <cellStyle name="警告文本 2" xfId="342"/>
    <cellStyle name="链接单元格 2" xfId="2075"/>
    <cellStyle name="霓付 [0]_ +Foil &amp; -FOIL &amp; PAPER" xfId="1720"/>
    <cellStyle name="霓付_ +Foil &amp; -FOIL &amp; PAPER" xfId="2076"/>
    <cellStyle name="烹拳 [0]_ +Foil &amp; -FOIL &amp; PAPER" xfId="2077"/>
    <cellStyle name="烹拳_ +Foil &amp; -FOIL &amp; PAPER" xfId="2078"/>
    <cellStyle name="普通_ 白土" xfId="1020"/>
    <cellStyle name="千分位[0]_ 白土" xfId="2079"/>
    <cellStyle name="千分位_ 白土" xfId="2080"/>
    <cellStyle name="千位[0]_ 方正PC" xfId="2081"/>
    <cellStyle name="千位_ 方正PC" xfId="2082"/>
    <cellStyle name="千位分隔 2" xfId="2083"/>
    <cellStyle name="千位分隔 2 2" xfId="2084"/>
    <cellStyle name="千位分隔 2 2 2" xfId="2085"/>
    <cellStyle name="千位分隔 2 2 2 2" xfId="2086"/>
    <cellStyle name="千位分隔 2 2 2 2 2" xfId="2087"/>
    <cellStyle name="千位分隔 2 2 2 3" xfId="2088"/>
    <cellStyle name="千位分隔 2 2 3" xfId="2089"/>
    <cellStyle name="千位分隔 2 2 3 2" xfId="2090"/>
    <cellStyle name="千位分隔 2 2 4" xfId="1462"/>
    <cellStyle name="千位分隔 2 3" xfId="2091"/>
    <cellStyle name="千位分隔 2 3 2" xfId="692"/>
    <cellStyle name="千位分隔 2 3 2 2" xfId="2092"/>
    <cellStyle name="千位分隔 2 3 3" xfId="2093"/>
    <cellStyle name="千位分隔 2 4" xfId="682"/>
    <cellStyle name="千位分隔 2 4 2" xfId="1798"/>
    <cellStyle name="千位分隔 2 5" xfId="595"/>
    <cellStyle name="千位分隔 3" xfId="824"/>
    <cellStyle name="千位分隔 3 2" xfId="2094"/>
    <cellStyle name="千位分隔 3 2 2" xfId="2095"/>
    <cellStyle name="千位分隔 3 2 2 2" xfId="2096"/>
    <cellStyle name="千位分隔 3 2 2 2 2" xfId="2097"/>
    <cellStyle name="千位分隔 3 2 2 3" xfId="848"/>
    <cellStyle name="千位分隔 3 2 3" xfId="2098"/>
    <cellStyle name="千位分隔 3 2 3 2" xfId="1503"/>
    <cellStyle name="千位分隔 3 2 4" xfId="2099"/>
    <cellStyle name="千位分隔 3 3" xfId="2100"/>
    <cellStyle name="千位分隔 3 3 2" xfId="2101"/>
    <cellStyle name="千位分隔 3 3 2 2" xfId="2102"/>
    <cellStyle name="千位分隔 3 3 3" xfId="2103"/>
    <cellStyle name="千位分隔 3 4" xfId="2104"/>
    <cellStyle name="千位分隔 3 4 2" xfId="2105"/>
    <cellStyle name="千位分隔 3 5" xfId="2106"/>
    <cellStyle name="千位分隔[0] 2" xfId="59"/>
    <cellStyle name="千位分隔[0] 2 2" xfId="494"/>
    <cellStyle name="千位分隔[0] 2 2 2" xfId="189"/>
    <cellStyle name="千位分隔[0] 2 2 2 2" xfId="2107"/>
    <cellStyle name="千位分隔[0] 2 2 3" xfId="2108"/>
    <cellStyle name="千位分隔[0] 2 3" xfId="498"/>
    <cellStyle name="千位分隔[0] 2 3 2" xfId="2109"/>
    <cellStyle name="千位分隔[0] 2 4" xfId="2110"/>
    <cellStyle name="千位分隔[0] 3" xfId="61"/>
    <cellStyle name="钎霖_4岿角利" xfId="964"/>
    <cellStyle name="强调 1" xfId="2111"/>
    <cellStyle name="强调 1 2" xfId="2112"/>
    <cellStyle name="强调 1 2 2" xfId="882"/>
    <cellStyle name="强调 1 2 2 2" xfId="884"/>
    <cellStyle name="强调 1 2 3" xfId="887"/>
    <cellStyle name="强调 1 3" xfId="2113"/>
    <cellStyle name="强调 1 3 2" xfId="1981"/>
    <cellStyle name="强调 1 4" xfId="114"/>
    <cellStyle name="强调 2" xfId="1191"/>
    <cellStyle name="强调 2 2" xfId="769"/>
    <cellStyle name="强调 2 2 2" xfId="2114"/>
    <cellStyle name="强调 2 2 2 2" xfId="2115"/>
    <cellStyle name="强调 2 2 3" xfId="359"/>
    <cellStyle name="强调 2 3" xfId="2116"/>
    <cellStyle name="强调 2 3 2" xfId="2117"/>
    <cellStyle name="强调 2 4" xfId="2118"/>
    <cellStyle name="强调 3" xfId="1237"/>
    <cellStyle name="强调 3 2" xfId="2119"/>
    <cellStyle name="强调 3 2 2" xfId="2120"/>
    <cellStyle name="强调 3 2 2 2" xfId="2121"/>
    <cellStyle name="强调 3 2 3" xfId="2122"/>
    <cellStyle name="强调 3 3" xfId="2123"/>
    <cellStyle name="强调 3 3 2" xfId="2124"/>
    <cellStyle name="强调 3 4" xfId="1693"/>
    <cellStyle name="强调文字颜色 1 2" xfId="2125"/>
    <cellStyle name="强调文字颜色 2 2" xfId="2126"/>
    <cellStyle name="强调文字颜色 3 2" xfId="2127"/>
    <cellStyle name="强调文字颜色 4 2" xfId="415"/>
    <cellStyle name="强调文字颜色 5 2" xfId="2128"/>
    <cellStyle name="强调文字颜色 6 2" xfId="1905"/>
    <cellStyle name="日期" xfId="1302"/>
    <cellStyle name="商品名称" xfId="2129"/>
    <cellStyle name="适中 2" xfId="2130"/>
    <cellStyle name="输出 2" xfId="1025"/>
    <cellStyle name="输入 2" xfId="1108"/>
    <cellStyle name="数量" xfId="1037"/>
    <cellStyle name="数字" xfId="2131"/>
    <cellStyle name="数字 2" xfId="2132"/>
    <cellStyle name="数字 2 2" xfId="2133"/>
    <cellStyle name="数字 2 2 2" xfId="2134"/>
    <cellStyle name="数字 2 3" xfId="816"/>
    <cellStyle name="数字 3" xfId="2135"/>
    <cellStyle name="数字 3 2" xfId="2136"/>
    <cellStyle name="数字 4" xfId="2137"/>
    <cellStyle name="未定义" xfId="2138"/>
    <cellStyle name="小数" xfId="1509"/>
    <cellStyle name="小数 2" xfId="1511"/>
    <cellStyle name="小数 2 2" xfId="1789"/>
    <cellStyle name="小数 2 2 2" xfId="2139"/>
    <cellStyle name="小数 2 3" xfId="2140"/>
    <cellStyle name="小数 3" xfId="2141"/>
    <cellStyle name="小数 3 2" xfId="2142"/>
    <cellStyle name="小数 4" xfId="1560"/>
    <cellStyle name="样式 1" xfId="2143"/>
    <cellStyle name="昗弨_Pacific Region P&amp;L" xfId="2144"/>
    <cellStyle name="寘嬫愗傝 [0.00]_Region Orders (2)" xfId="1834"/>
    <cellStyle name="寘嬫愗傝_Region Orders (2)" xfId="2145"/>
    <cellStyle name="注释 2" xfId="2146"/>
    <cellStyle name="注释 2 2" xfId="2147"/>
    <cellStyle name="注释 2 2 2" xfId="2148"/>
    <cellStyle name="注释 2 2 2 2" xfId="2149"/>
    <cellStyle name="注释 2 2 3" xfId="2150"/>
    <cellStyle name="注释 2 3" xfId="2151"/>
    <cellStyle name="注释 2 3 2" xfId="2152"/>
    <cellStyle name="注释 2 4" xfId="2153"/>
    <cellStyle name="콤마 [0]_BOILER-CO1" xfId="174"/>
    <cellStyle name="콤마_BOILER-CO1" xfId="758"/>
    <cellStyle name="통화 [0]_BOILER-CO1" xfId="759"/>
    <cellStyle name="통화_BOILER-CO1" xfId="563"/>
    <cellStyle name="표준_0N-HANDLING " xfId="760"/>
  </cellStyles>
  <dxfs count="0"/>
  <tableStyles count="0" defaultTableStyle="TableStyleMedium2" defaultPivotStyle="PivotStyleLight16"/>
  <colors>
    <mruColors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topLeftCell="A4" workbookViewId="0">
      <selection activeCell="E40" sqref="E40"/>
    </sheetView>
  </sheetViews>
  <sheetFormatPr defaultColWidth="9.33203125"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100"/>
      <c r="B1" s="57"/>
      <c r="C1" s="57"/>
      <c r="D1" s="57"/>
    </row>
    <row r="2" spans="1:6" ht="25.5" customHeight="1">
      <c r="A2" s="58" t="s">
        <v>0</v>
      </c>
      <c r="B2" s="58"/>
      <c r="C2" s="58"/>
      <c r="D2" s="58"/>
      <c r="E2" s="101"/>
      <c r="F2" s="101"/>
    </row>
    <row r="3" spans="1:6" ht="12" customHeight="1">
      <c r="A3" s="134" t="s">
        <v>1</v>
      </c>
      <c r="B3" s="57"/>
      <c r="C3" s="57"/>
      <c r="F3" s="54" t="s">
        <v>2</v>
      </c>
    </row>
    <row r="4" spans="1:6" ht="15.75" customHeight="1">
      <c r="A4" s="181" t="s">
        <v>3</v>
      </c>
      <c r="B4" s="182"/>
      <c r="C4" s="183" t="s">
        <v>4</v>
      </c>
      <c r="D4" s="183"/>
      <c r="E4" s="183"/>
      <c r="F4" s="183"/>
    </row>
    <row r="5" spans="1:6" ht="15.75" customHeight="1">
      <c r="A5" s="40" t="s">
        <v>5</v>
      </c>
      <c r="B5" s="102" t="s">
        <v>6</v>
      </c>
      <c r="C5" s="62" t="s">
        <v>7</v>
      </c>
      <c r="D5" s="102" t="s">
        <v>6</v>
      </c>
      <c r="E5" s="160" t="s">
        <v>8</v>
      </c>
      <c r="F5" s="160" t="s">
        <v>6</v>
      </c>
    </row>
    <row r="6" spans="1:6" s="35" customFormat="1" ht="15.75" customHeight="1">
      <c r="A6" s="105" t="s">
        <v>9</v>
      </c>
      <c r="B6" s="106">
        <v>5398002.7800000003</v>
      </c>
      <c r="C6" s="107" t="s">
        <v>10</v>
      </c>
      <c r="D6" s="108">
        <v>4166088.78</v>
      </c>
      <c r="E6" s="162" t="s">
        <v>11</v>
      </c>
      <c r="F6" s="110">
        <v>4551417.78</v>
      </c>
    </row>
    <row r="7" spans="1:6" s="35" customFormat="1" ht="15.75" customHeight="1">
      <c r="A7" s="47" t="s">
        <v>12</v>
      </c>
      <c r="B7" s="106">
        <v>5398002.7800000003</v>
      </c>
      <c r="C7" s="107" t="s">
        <v>13</v>
      </c>
      <c r="D7" s="108">
        <v>0</v>
      </c>
      <c r="E7" s="162" t="s">
        <v>14</v>
      </c>
      <c r="F7" s="110">
        <v>3996370.78</v>
      </c>
    </row>
    <row r="8" spans="1:6" s="35" customFormat="1" ht="15.75" customHeight="1">
      <c r="A8" s="47" t="s">
        <v>15</v>
      </c>
      <c r="B8" s="164">
        <v>0</v>
      </c>
      <c r="C8" s="107" t="s">
        <v>16</v>
      </c>
      <c r="D8" s="108">
        <v>0</v>
      </c>
      <c r="E8" s="162" t="s">
        <v>17</v>
      </c>
      <c r="F8" s="110">
        <v>525287</v>
      </c>
    </row>
    <row r="9" spans="1:6" s="35" customFormat="1" ht="15.75" customHeight="1">
      <c r="A9" s="47" t="s">
        <v>18</v>
      </c>
      <c r="B9" s="165"/>
      <c r="C9" s="107" t="s">
        <v>19</v>
      </c>
      <c r="D9" s="108">
        <v>0</v>
      </c>
      <c r="E9" s="162" t="s">
        <v>20</v>
      </c>
      <c r="F9" s="110">
        <v>29760</v>
      </c>
    </row>
    <row r="10" spans="1:6" s="35" customFormat="1" ht="15.75" customHeight="1">
      <c r="A10" s="105" t="s">
        <v>21</v>
      </c>
      <c r="B10" s="161"/>
      <c r="C10" s="107" t="s">
        <v>22</v>
      </c>
      <c r="D10" s="108">
        <v>0</v>
      </c>
      <c r="E10" s="114" t="s">
        <v>23</v>
      </c>
      <c r="F10" s="110">
        <v>846585</v>
      </c>
    </row>
    <row r="11" spans="1:6" s="35" customFormat="1" ht="15.75" customHeight="1">
      <c r="A11" s="47" t="s">
        <v>24</v>
      </c>
      <c r="B11" s="161"/>
      <c r="C11" s="107" t="s">
        <v>25</v>
      </c>
      <c r="D11" s="108">
        <v>0</v>
      </c>
      <c r="E11" s="114" t="s">
        <v>14</v>
      </c>
      <c r="F11" s="110">
        <v>330785</v>
      </c>
    </row>
    <row r="12" spans="1:6" s="35" customFormat="1" ht="15.75" customHeight="1">
      <c r="A12" s="105" t="s">
        <v>26</v>
      </c>
      <c r="B12" s="161">
        <v>0</v>
      </c>
      <c r="C12" s="107" t="s">
        <v>27</v>
      </c>
      <c r="D12" s="108">
        <v>0</v>
      </c>
      <c r="E12" s="114" t="s">
        <v>17</v>
      </c>
      <c r="F12" s="110">
        <v>515800</v>
      </c>
    </row>
    <row r="13" spans="1:6" s="35" customFormat="1" ht="15.75" customHeight="1">
      <c r="A13" s="105" t="s">
        <v>28</v>
      </c>
      <c r="B13" s="161">
        <v>0</v>
      </c>
      <c r="C13" s="107" t="s">
        <v>29</v>
      </c>
      <c r="D13" s="108">
        <v>562865</v>
      </c>
      <c r="E13" s="114" t="s">
        <v>20</v>
      </c>
      <c r="F13" s="163">
        <v>0</v>
      </c>
    </row>
    <row r="14" spans="1:6" s="35" customFormat="1" ht="15.75" customHeight="1">
      <c r="A14" s="105" t="s">
        <v>30</v>
      </c>
      <c r="B14" s="161">
        <v>0</v>
      </c>
      <c r="C14" s="107" t="s">
        <v>31</v>
      </c>
      <c r="D14" s="108">
        <v>0</v>
      </c>
      <c r="E14" s="166" t="s">
        <v>32</v>
      </c>
      <c r="F14" s="163">
        <v>0</v>
      </c>
    </row>
    <row r="15" spans="1:6" s="35" customFormat="1" ht="15.75" customHeight="1">
      <c r="A15" s="105" t="s">
        <v>33</v>
      </c>
      <c r="B15" s="164">
        <v>0</v>
      </c>
      <c r="C15" s="107" t="s">
        <v>34</v>
      </c>
      <c r="D15" s="108">
        <v>275655</v>
      </c>
      <c r="E15" s="166" t="s">
        <v>35</v>
      </c>
      <c r="F15" s="163">
        <v>0</v>
      </c>
    </row>
    <row r="16" spans="1:6" s="35" customFormat="1" ht="15.75" customHeight="1">
      <c r="A16" s="105" t="s">
        <v>36</v>
      </c>
      <c r="B16" s="165">
        <v>0</v>
      </c>
      <c r="C16" s="107" t="s">
        <v>37</v>
      </c>
      <c r="D16" s="108">
        <v>0</v>
      </c>
      <c r="E16" s="166" t="s">
        <v>38</v>
      </c>
      <c r="F16" s="163">
        <v>0</v>
      </c>
    </row>
    <row r="17" spans="1:6" s="35" customFormat="1" ht="15.75" customHeight="1">
      <c r="A17" s="88" t="s">
        <v>39</v>
      </c>
      <c r="B17" s="53">
        <v>0</v>
      </c>
      <c r="C17" s="107" t="s">
        <v>40</v>
      </c>
      <c r="D17" s="108">
        <v>0</v>
      </c>
      <c r="E17" s="166" t="s">
        <v>41</v>
      </c>
      <c r="F17" s="163">
        <v>0</v>
      </c>
    </row>
    <row r="18" spans="1:6" s="35" customFormat="1" ht="15.75" customHeight="1">
      <c r="A18" s="88" t="s">
        <v>42</v>
      </c>
      <c r="B18" s="53">
        <v>0</v>
      </c>
      <c r="C18" s="107" t="s">
        <v>43</v>
      </c>
      <c r="D18" s="108">
        <v>0</v>
      </c>
      <c r="E18" s="166" t="s">
        <v>44</v>
      </c>
      <c r="F18" s="163">
        <v>0</v>
      </c>
    </row>
    <row r="19" spans="1:6" s="35" customFormat="1" ht="15.75" customHeight="1">
      <c r="A19" s="88" t="s">
        <v>45</v>
      </c>
      <c r="B19" s="53">
        <v>0</v>
      </c>
      <c r="C19" s="107" t="s">
        <v>46</v>
      </c>
      <c r="D19" s="108">
        <v>0</v>
      </c>
      <c r="E19" s="166" t="s">
        <v>47</v>
      </c>
      <c r="F19" s="163">
        <v>0</v>
      </c>
    </row>
    <row r="20" spans="1:6" s="35" customFormat="1" ht="15.75" customHeight="1">
      <c r="A20" s="88" t="s">
        <v>48</v>
      </c>
      <c r="B20" s="53">
        <v>0</v>
      </c>
      <c r="C20" s="107" t="s">
        <v>49</v>
      </c>
      <c r="D20" s="108">
        <v>0</v>
      </c>
      <c r="E20" s="166" t="s">
        <v>50</v>
      </c>
      <c r="F20" s="163">
        <v>0</v>
      </c>
    </row>
    <row r="21" spans="1:6" s="35" customFormat="1" ht="15.75" customHeight="1">
      <c r="A21" s="105"/>
      <c r="B21" s="167"/>
      <c r="C21" s="107" t="s">
        <v>51</v>
      </c>
      <c r="D21" s="108">
        <v>0</v>
      </c>
      <c r="E21" s="168"/>
      <c r="F21" s="163"/>
    </row>
    <row r="22" spans="1:6" s="35" customFormat="1" ht="15.75" customHeight="1">
      <c r="A22" s="105"/>
      <c r="B22" s="53"/>
      <c r="C22" s="107" t="s">
        <v>52</v>
      </c>
      <c r="D22" s="108">
        <v>0</v>
      </c>
      <c r="E22" s="168"/>
      <c r="F22" s="163"/>
    </row>
    <row r="23" spans="1:6" s="35" customFormat="1" ht="15.75" customHeight="1">
      <c r="A23" s="105"/>
      <c r="B23" s="53"/>
      <c r="C23" s="107" t="s">
        <v>53</v>
      </c>
      <c r="D23" s="108">
        <v>0</v>
      </c>
      <c r="E23" s="168"/>
      <c r="F23" s="163"/>
    </row>
    <row r="24" spans="1:6" s="35" customFormat="1" ht="15.75" customHeight="1">
      <c r="A24" s="105"/>
      <c r="B24" s="53"/>
      <c r="C24" s="107" t="s">
        <v>54</v>
      </c>
      <c r="D24" s="108">
        <v>0</v>
      </c>
      <c r="E24" s="168"/>
      <c r="F24" s="163"/>
    </row>
    <row r="25" spans="1:6" s="35" customFormat="1" ht="15.75" customHeight="1">
      <c r="A25" s="105"/>
      <c r="B25" s="53"/>
      <c r="C25" s="107" t="s">
        <v>55</v>
      </c>
      <c r="D25" s="108">
        <v>393394</v>
      </c>
      <c r="E25" s="168"/>
      <c r="F25" s="163"/>
    </row>
    <row r="26" spans="1:6" s="35" customFormat="1" ht="15.75" customHeight="1">
      <c r="A26" s="105"/>
      <c r="B26" s="53"/>
      <c r="C26" s="107" t="s">
        <v>56</v>
      </c>
      <c r="D26" s="161">
        <v>0</v>
      </c>
      <c r="E26" s="168"/>
      <c r="F26" s="163"/>
    </row>
    <row r="27" spans="1:6" s="35" customFormat="1" ht="15.75" customHeight="1">
      <c r="A27" s="105"/>
      <c r="B27" s="53"/>
      <c r="C27" s="107" t="s">
        <v>57</v>
      </c>
      <c r="D27" s="161">
        <v>0</v>
      </c>
      <c r="E27" s="168"/>
      <c r="F27" s="163"/>
    </row>
    <row r="28" spans="1:6" s="35" customFormat="1" ht="15.75" customHeight="1">
      <c r="A28" s="105"/>
      <c r="B28" s="53"/>
      <c r="C28" s="107" t="s">
        <v>58</v>
      </c>
      <c r="D28" s="161">
        <v>0</v>
      </c>
      <c r="E28" s="168"/>
      <c r="F28" s="163"/>
    </row>
    <row r="29" spans="1:6" s="35" customFormat="1" ht="15.75" customHeight="1">
      <c r="A29" s="105"/>
      <c r="B29" s="53"/>
      <c r="C29" s="107" t="s">
        <v>59</v>
      </c>
      <c r="D29" s="161">
        <v>0</v>
      </c>
      <c r="E29" s="168"/>
      <c r="F29" s="163"/>
    </row>
    <row r="30" spans="1:6" s="35" customFormat="1" ht="15.75" customHeight="1">
      <c r="A30" s="105"/>
      <c r="B30" s="53"/>
      <c r="C30" s="107" t="s">
        <v>60</v>
      </c>
      <c r="D30" s="161">
        <v>0</v>
      </c>
      <c r="E30" s="168"/>
      <c r="F30" s="163"/>
    </row>
    <row r="31" spans="1:6" s="35" customFormat="1" ht="15.75" customHeight="1">
      <c r="A31" s="105"/>
      <c r="B31" s="53"/>
      <c r="C31" s="107" t="s">
        <v>61</v>
      </c>
      <c r="D31" s="161">
        <v>0</v>
      </c>
      <c r="E31" s="168"/>
      <c r="F31" s="163"/>
    </row>
    <row r="32" spans="1:6" s="35" customFormat="1" ht="15.75" customHeight="1">
      <c r="A32" s="105"/>
      <c r="B32" s="53"/>
      <c r="C32" s="107" t="s">
        <v>62</v>
      </c>
      <c r="D32" s="161">
        <v>0</v>
      </c>
      <c r="E32" s="168"/>
      <c r="F32" s="163"/>
    </row>
    <row r="33" spans="1:6" s="35" customFormat="1" ht="15.75" customHeight="1">
      <c r="A33" s="105"/>
      <c r="B33" s="53"/>
      <c r="C33" s="107" t="s">
        <v>63</v>
      </c>
      <c r="D33" s="164">
        <v>0</v>
      </c>
      <c r="E33" s="168"/>
      <c r="F33" s="163"/>
    </row>
    <row r="34" spans="1:6" s="35" customFormat="1" ht="15.75" customHeight="1">
      <c r="A34" s="105"/>
      <c r="B34" s="53"/>
      <c r="C34" s="107" t="s">
        <v>64</v>
      </c>
      <c r="D34" s="169">
        <v>0</v>
      </c>
      <c r="E34" s="168"/>
      <c r="F34" s="163"/>
    </row>
    <row r="35" spans="1:6" s="35" customFormat="1" ht="15.75" customHeight="1">
      <c r="A35" s="123" t="s">
        <v>65</v>
      </c>
      <c r="B35" s="171">
        <v>5398002.7800000003</v>
      </c>
      <c r="C35" s="124" t="s">
        <v>66</v>
      </c>
      <c r="D35" s="171">
        <v>5398002.7800000003</v>
      </c>
      <c r="E35" s="124" t="s">
        <v>66</v>
      </c>
      <c r="F35" s="171">
        <v>5398002.7800000003</v>
      </c>
    </row>
    <row r="36" spans="1:6" s="35" customFormat="1" ht="15.75" customHeight="1">
      <c r="A36" s="105" t="s">
        <v>67</v>
      </c>
      <c r="B36" s="106">
        <v>0</v>
      </c>
      <c r="C36" s="125" t="s">
        <v>68</v>
      </c>
      <c r="D36" s="106">
        <v>0</v>
      </c>
      <c r="E36" s="170" t="s">
        <v>69</v>
      </c>
      <c r="F36" s="106">
        <v>0</v>
      </c>
    </row>
    <row r="37" spans="1:6" s="35" customFormat="1" ht="15.75" customHeight="1">
      <c r="A37" s="105" t="s">
        <v>70</v>
      </c>
      <c r="B37" s="112">
        <v>0</v>
      </c>
      <c r="C37" s="120"/>
      <c r="D37" s="112">
        <v>0</v>
      </c>
      <c r="E37" s="168"/>
      <c r="F37" s="112">
        <v>0</v>
      </c>
    </row>
    <row r="38" spans="1:6" s="35" customFormat="1" ht="15.75" customHeight="1">
      <c r="A38" s="105" t="s">
        <v>71</v>
      </c>
      <c r="B38" s="128">
        <v>0</v>
      </c>
      <c r="C38" s="120"/>
      <c r="D38" s="128">
        <v>0</v>
      </c>
      <c r="E38" s="168"/>
      <c r="F38" s="128">
        <v>0</v>
      </c>
    </row>
    <row r="39" spans="1:6" s="35" customFormat="1" ht="15.75" customHeight="1">
      <c r="A39" s="105" t="s">
        <v>72</v>
      </c>
      <c r="B39" s="117"/>
      <c r="C39" s="120"/>
      <c r="D39" s="117"/>
      <c r="E39" s="168"/>
      <c r="F39" s="117"/>
    </row>
    <row r="40" spans="1:6" s="35" customFormat="1" ht="15.75" customHeight="1">
      <c r="A40" s="123" t="s">
        <v>73</v>
      </c>
      <c r="B40" s="172">
        <v>5398002.7800000003</v>
      </c>
      <c r="C40" s="131" t="s">
        <v>74</v>
      </c>
      <c r="D40" s="172">
        <v>5398002.7800000003</v>
      </c>
      <c r="E40" s="131" t="s">
        <v>74</v>
      </c>
      <c r="F40" s="172">
        <v>5398002.7800000003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97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landscape" blackAndWhite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C7" sqref="C7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36"/>
    </row>
    <row r="2" spans="1:7" ht="39.75" customHeight="1">
      <c r="A2" s="176" t="s">
        <v>360</v>
      </c>
      <c r="B2" s="37"/>
      <c r="C2" s="37"/>
      <c r="D2" s="37"/>
      <c r="E2" s="37"/>
      <c r="F2" s="37"/>
    </row>
    <row r="3" spans="1:7" ht="18.75" customHeight="1">
      <c r="A3" s="38" t="s">
        <v>1</v>
      </c>
      <c r="F3" s="36" t="s">
        <v>2</v>
      </c>
    </row>
    <row r="4" spans="1:7" ht="39.75" customHeight="1">
      <c r="A4" s="39" t="s">
        <v>8</v>
      </c>
      <c r="B4" s="181" t="s">
        <v>153</v>
      </c>
      <c r="C4" s="181"/>
      <c r="D4" s="181"/>
      <c r="E4" s="181" t="s">
        <v>317</v>
      </c>
      <c r="F4" s="181"/>
      <c r="G4" s="181"/>
    </row>
    <row r="5" spans="1:7" ht="37.5" customHeight="1">
      <c r="A5" s="39"/>
      <c r="B5" s="41" t="s">
        <v>318</v>
      </c>
      <c r="C5" s="41" t="s">
        <v>319</v>
      </c>
      <c r="D5" s="41" t="s">
        <v>320</v>
      </c>
      <c r="E5" s="41" t="s">
        <v>318</v>
      </c>
      <c r="F5" s="41" t="s">
        <v>319</v>
      </c>
      <c r="G5" s="41" t="s">
        <v>320</v>
      </c>
    </row>
    <row r="6" spans="1:7" ht="24" customHeight="1">
      <c r="A6" s="39" t="s">
        <v>103</v>
      </c>
      <c r="B6" s="39">
        <v>1</v>
      </c>
      <c r="C6" s="39">
        <v>2</v>
      </c>
      <c r="D6" s="39">
        <v>3</v>
      </c>
      <c r="E6" s="39">
        <v>4</v>
      </c>
      <c r="F6" s="42">
        <v>5</v>
      </c>
      <c r="G6" s="42">
        <v>6</v>
      </c>
    </row>
    <row r="7" spans="1:7" s="35" customFormat="1" ht="39.75" customHeight="1">
      <c r="A7" s="43" t="s">
        <v>87</v>
      </c>
      <c r="B7" s="44">
        <v>254720</v>
      </c>
      <c r="C7" s="45">
        <v>114210</v>
      </c>
      <c r="D7" s="46">
        <v>-0.55162531407035098</v>
      </c>
      <c r="E7" s="44">
        <v>254720</v>
      </c>
      <c r="F7" s="45">
        <v>114210</v>
      </c>
      <c r="G7" s="46">
        <v>-0.55162531407035098</v>
      </c>
    </row>
    <row r="8" spans="1:7" s="35" customFormat="1" ht="39.75" customHeight="1">
      <c r="A8" s="47" t="s">
        <v>321</v>
      </c>
      <c r="B8" s="48">
        <v>0</v>
      </c>
      <c r="C8" s="49">
        <v>0</v>
      </c>
      <c r="D8" s="46">
        <v>0</v>
      </c>
      <c r="E8" s="48">
        <v>0</v>
      </c>
      <c r="F8" s="50">
        <v>0</v>
      </c>
      <c r="G8" s="46">
        <v>0</v>
      </c>
    </row>
    <row r="9" spans="1:7" s="35" customFormat="1" ht="39.75" customHeight="1">
      <c r="A9" s="47" t="s">
        <v>322</v>
      </c>
      <c r="B9" s="51">
        <v>178720</v>
      </c>
      <c r="C9" s="49">
        <v>97210</v>
      </c>
      <c r="D9" s="46">
        <v>-0.45607654431512901</v>
      </c>
      <c r="E9" s="51">
        <v>178720</v>
      </c>
      <c r="F9" s="50">
        <v>97210</v>
      </c>
      <c r="G9" s="46">
        <v>-0.45607654431512901</v>
      </c>
    </row>
    <row r="10" spans="1:7" s="35" customFormat="1" ht="39.75" customHeight="1">
      <c r="A10" s="43" t="s">
        <v>323</v>
      </c>
      <c r="B10" s="52">
        <v>76000</v>
      </c>
      <c r="C10" s="45">
        <v>17000</v>
      </c>
      <c r="D10" s="46">
        <v>-0.77631578947368396</v>
      </c>
      <c r="E10" s="52">
        <v>76000</v>
      </c>
      <c r="F10" s="45">
        <v>17000</v>
      </c>
      <c r="G10" s="46">
        <v>-0.77631578947368396</v>
      </c>
    </row>
    <row r="11" spans="1:7" s="35" customFormat="1" ht="39.75" customHeight="1">
      <c r="A11" s="43" t="s">
        <v>324</v>
      </c>
      <c r="B11" s="51">
        <v>76000</v>
      </c>
      <c r="C11" s="53">
        <v>17000</v>
      </c>
      <c r="D11" s="46">
        <v>-0.77631578947368396</v>
      </c>
      <c r="E11" s="51">
        <v>76000</v>
      </c>
      <c r="F11" s="51">
        <v>17000</v>
      </c>
      <c r="G11" s="46">
        <v>-0.77631578947368396</v>
      </c>
    </row>
    <row r="12" spans="1:7" s="35" customFormat="1" ht="39.75" customHeight="1">
      <c r="A12" s="43" t="s">
        <v>325</v>
      </c>
      <c r="B12" s="51">
        <v>0</v>
      </c>
      <c r="C12" s="53">
        <v>0</v>
      </c>
      <c r="D12" s="46">
        <v>0</v>
      </c>
      <c r="E12" s="51">
        <v>0</v>
      </c>
      <c r="F12" s="51">
        <v>0</v>
      </c>
      <c r="G12" s="46">
        <v>0</v>
      </c>
    </row>
    <row r="13" spans="1:7" ht="20.100000000000001" customHeight="1">
      <c r="A13" s="54"/>
      <c r="B13" s="54"/>
      <c r="C13" s="54"/>
      <c r="D13" s="54"/>
      <c r="E13" s="54"/>
    </row>
  </sheetData>
  <sheetProtection formatCells="0" formatColumns="0" formatRows="0"/>
  <mergeCells count="2">
    <mergeCell ref="B4:D4"/>
    <mergeCell ref="E4:G4"/>
  </mergeCells>
  <phoneticPr fontId="97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5"/>
  <sheetViews>
    <sheetView showGridLines="0" showZeros="0" workbookViewId="0">
      <selection activeCell="H12" sqref="H12"/>
    </sheetView>
  </sheetViews>
  <sheetFormatPr defaultColWidth="9.1640625" defaultRowHeight="11.25"/>
  <cols>
    <col min="1" max="1" width="5.33203125" style="3" customWidth="1"/>
    <col min="2" max="3" width="5.83203125" style="3" customWidth="1"/>
    <col min="4" max="4" width="17.1640625" style="3" customWidth="1"/>
    <col min="5" max="5" width="17.1640625" style="4" customWidth="1"/>
    <col min="6" max="6" width="8.83203125" style="4" customWidth="1"/>
    <col min="7" max="8" width="23.1640625" style="4" customWidth="1"/>
    <col min="9" max="9" width="15" style="5" customWidth="1"/>
    <col min="10" max="10" width="12.83203125" style="4" customWidth="1"/>
    <col min="11" max="11" width="23.6640625" style="4" customWidth="1"/>
    <col min="12" max="18" width="16.5" style="6" customWidth="1"/>
    <col min="19" max="20" width="10.83203125" style="4" customWidth="1"/>
    <col min="21" max="16384" width="9.1640625" style="4"/>
  </cols>
  <sheetData>
    <row r="1" spans="1:24" ht="17.25" customHeight="1">
      <c r="A1" s="7"/>
      <c r="B1" s="7"/>
      <c r="C1" s="7"/>
      <c r="D1" s="7"/>
      <c r="E1" s="8"/>
      <c r="F1" s="8"/>
      <c r="G1" s="8"/>
      <c r="H1" s="8"/>
      <c r="I1" s="19"/>
      <c r="J1" s="8"/>
      <c r="K1" s="8"/>
      <c r="L1" s="20"/>
      <c r="M1" s="20"/>
      <c r="N1" s="20"/>
      <c r="O1" s="20"/>
      <c r="P1" s="20"/>
      <c r="Q1" s="20"/>
      <c r="R1" s="20"/>
      <c r="S1" s="28"/>
      <c r="T1" s="8"/>
      <c r="U1" s="28"/>
      <c r="V1" s="28"/>
      <c r="W1" s="28"/>
      <c r="X1" s="8"/>
    </row>
    <row r="2" spans="1:24" ht="38.25" customHeight="1">
      <c r="A2" s="177" t="s">
        <v>361</v>
      </c>
      <c r="B2" s="9"/>
      <c r="C2" s="9"/>
      <c r="D2" s="9"/>
      <c r="E2" s="10"/>
      <c r="F2" s="10"/>
      <c r="G2" s="10"/>
      <c r="H2" s="10"/>
      <c r="I2" s="21"/>
      <c r="J2" s="10"/>
      <c r="K2" s="10"/>
      <c r="L2" s="22"/>
      <c r="M2" s="22"/>
      <c r="N2" s="22"/>
      <c r="O2" s="22"/>
      <c r="P2" s="22"/>
      <c r="Q2" s="22"/>
      <c r="R2" s="22"/>
      <c r="S2" s="10"/>
      <c r="T2" s="10"/>
      <c r="U2" s="29"/>
      <c r="V2" s="29"/>
      <c r="W2" s="29"/>
      <c r="X2" s="29"/>
    </row>
    <row r="3" spans="1:24" ht="30.75" customHeight="1">
      <c r="A3" s="11" t="s">
        <v>326</v>
      </c>
      <c r="B3" s="12"/>
      <c r="C3" s="12"/>
      <c r="D3" s="12"/>
      <c r="E3" s="13"/>
      <c r="F3" s="13"/>
      <c r="G3" s="13"/>
      <c r="H3" s="13"/>
      <c r="I3" s="23"/>
      <c r="J3" s="13"/>
      <c r="K3" s="13"/>
      <c r="L3" s="20"/>
      <c r="M3" s="20"/>
      <c r="N3" s="20"/>
      <c r="O3" s="20"/>
      <c r="P3" s="20"/>
      <c r="Q3" s="20"/>
      <c r="R3" s="20"/>
      <c r="S3" s="28"/>
      <c r="T3" s="8" t="s">
        <v>2</v>
      </c>
      <c r="U3" s="28"/>
      <c r="V3" s="28"/>
      <c r="W3" s="28"/>
      <c r="X3" s="30"/>
    </row>
    <row r="4" spans="1:24" ht="18" customHeight="1">
      <c r="A4" s="210" t="s">
        <v>76</v>
      </c>
      <c r="B4" s="210"/>
      <c r="C4" s="210"/>
      <c r="D4" s="210" t="s">
        <v>327</v>
      </c>
      <c r="E4" s="204" t="s">
        <v>328</v>
      </c>
      <c r="F4" s="204" t="s">
        <v>329</v>
      </c>
      <c r="G4" s="204" t="s">
        <v>330</v>
      </c>
      <c r="H4" s="204" t="s">
        <v>331</v>
      </c>
      <c r="I4" s="209" t="s">
        <v>332</v>
      </c>
      <c r="J4" s="204" t="s">
        <v>333</v>
      </c>
      <c r="K4" s="208" t="s">
        <v>334</v>
      </c>
      <c r="L4" s="24" t="s">
        <v>335</v>
      </c>
      <c r="M4" s="25"/>
      <c r="N4" s="25"/>
      <c r="O4" s="25"/>
      <c r="P4" s="25"/>
      <c r="Q4" s="25"/>
      <c r="R4" s="31"/>
      <c r="S4" s="207" t="s">
        <v>336</v>
      </c>
      <c r="T4" s="204" t="s">
        <v>337</v>
      </c>
      <c r="U4" s="32"/>
      <c r="V4" s="32"/>
      <c r="W4" s="32"/>
      <c r="X4" s="32"/>
    </row>
    <row r="5" spans="1:24" ht="18" customHeight="1">
      <c r="A5" s="210" t="s">
        <v>84</v>
      </c>
      <c r="B5" s="210" t="s">
        <v>85</v>
      </c>
      <c r="C5" s="210" t="s">
        <v>86</v>
      </c>
      <c r="D5" s="210"/>
      <c r="E5" s="204"/>
      <c r="F5" s="204"/>
      <c r="G5" s="204"/>
      <c r="H5" s="204"/>
      <c r="I5" s="209"/>
      <c r="J5" s="204"/>
      <c r="K5" s="204"/>
      <c r="L5" s="205" t="s">
        <v>87</v>
      </c>
      <c r="M5" s="205" t="s">
        <v>338</v>
      </c>
      <c r="N5" s="205" t="s">
        <v>90</v>
      </c>
      <c r="O5" s="205" t="s">
        <v>80</v>
      </c>
      <c r="P5" s="205" t="s">
        <v>81</v>
      </c>
      <c r="Q5" s="205" t="s">
        <v>82</v>
      </c>
      <c r="R5" s="205" t="s">
        <v>339</v>
      </c>
      <c r="S5" s="204"/>
      <c r="T5" s="204"/>
      <c r="U5" s="32"/>
      <c r="V5" s="32"/>
      <c r="W5" s="32"/>
      <c r="X5" s="32"/>
    </row>
    <row r="6" spans="1:24" ht="33" customHeight="1">
      <c r="A6" s="210"/>
      <c r="B6" s="210"/>
      <c r="C6" s="210"/>
      <c r="D6" s="210"/>
      <c r="E6" s="204"/>
      <c r="F6" s="204"/>
      <c r="G6" s="204"/>
      <c r="H6" s="204"/>
      <c r="I6" s="209"/>
      <c r="J6" s="204"/>
      <c r="K6" s="204"/>
      <c r="L6" s="206"/>
      <c r="M6" s="206"/>
      <c r="N6" s="206"/>
      <c r="O6" s="206"/>
      <c r="P6" s="206"/>
      <c r="Q6" s="206"/>
      <c r="R6" s="206"/>
      <c r="S6" s="204"/>
      <c r="T6" s="204"/>
      <c r="U6" s="32"/>
      <c r="V6" s="32"/>
      <c r="W6" s="32"/>
      <c r="X6" s="32"/>
    </row>
    <row r="7" spans="1:24" s="1" customFormat="1" ht="18" customHeight="1">
      <c r="A7" s="14" t="s">
        <v>103</v>
      </c>
      <c r="B7" s="14" t="s">
        <v>103</v>
      </c>
      <c r="C7" s="14" t="s">
        <v>103</v>
      </c>
      <c r="D7" s="14" t="s">
        <v>103</v>
      </c>
      <c r="E7" s="14" t="s">
        <v>103</v>
      </c>
      <c r="F7" s="15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4">
        <v>7</v>
      </c>
      <c r="M7" s="14">
        <v>8</v>
      </c>
      <c r="N7" s="15">
        <v>9</v>
      </c>
      <c r="O7" s="15"/>
      <c r="P7" s="15"/>
      <c r="Q7" s="15">
        <v>10</v>
      </c>
      <c r="R7" s="14">
        <v>11</v>
      </c>
      <c r="S7" s="14">
        <v>12</v>
      </c>
      <c r="T7" s="14">
        <v>13</v>
      </c>
      <c r="U7" s="33"/>
      <c r="V7" s="33"/>
      <c r="W7" s="33"/>
      <c r="X7" s="33"/>
    </row>
    <row r="8" spans="1:24" s="2" customFormat="1" ht="12">
      <c r="A8" s="16"/>
      <c r="B8" s="16"/>
      <c r="C8" s="16"/>
      <c r="D8" s="17"/>
      <c r="E8" s="18"/>
      <c r="F8" s="17"/>
      <c r="G8" s="17"/>
      <c r="H8" s="17"/>
      <c r="I8" s="26">
        <v>9</v>
      </c>
      <c r="J8" s="16"/>
      <c r="K8" s="17" t="s">
        <v>87</v>
      </c>
      <c r="L8" s="27">
        <v>87000</v>
      </c>
      <c r="M8" s="27">
        <v>87000</v>
      </c>
      <c r="N8" s="27"/>
      <c r="O8" s="27">
        <v>0</v>
      </c>
      <c r="P8" s="27">
        <v>0</v>
      </c>
      <c r="Q8" s="27">
        <v>0</v>
      </c>
      <c r="R8" s="27">
        <v>0</v>
      </c>
      <c r="S8" s="16"/>
      <c r="T8" s="16"/>
      <c r="U8" s="34"/>
      <c r="V8" s="34"/>
      <c r="W8" s="34"/>
      <c r="X8" s="34"/>
    </row>
    <row r="9" spans="1:24" ht="24">
      <c r="A9" s="16"/>
      <c r="B9" s="16"/>
      <c r="C9" s="16"/>
      <c r="D9" s="17" t="s">
        <v>198</v>
      </c>
      <c r="E9" s="18" t="s">
        <v>199</v>
      </c>
      <c r="F9" s="17"/>
      <c r="G9" s="17"/>
      <c r="H9" s="17"/>
      <c r="I9" s="26">
        <v>9</v>
      </c>
      <c r="J9" s="16"/>
      <c r="K9" s="17"/>
      <c r="L9" s="27">
        <v>87000</v>
      </c>
      <c r="M9" s="27">
        <v>87000</v>
      </c>
      <c r="N9" s="27"/>
      <c r="O9" s="27">
        <v>0</v>
      </c>
      <c r="P9" s="27">
        <v>0</v>
      </c>
      <c r="Q9" s="27">
        <v>0</v>
      </c>
      <c r="R9" s="27">
        <v>0</v>
      </c>
      <c r="S9" s="16"/>
      <c r="T9" s="16"/>
    </row>
    <row r="10" spans="1:24" ht="24">
      <c r="A10" s="16"/>
      <c r="B10" s="16"/>
      <c r="C10" s="16"/>
      <c r="D10" s="17" t="s">
        <v>200</v>
      </c>
      <c r="E10" s="18" t="s">
        <v>201</v>
      </c>
      <c r="F10" s="17"/>
      <c r="G10" s="17"/>
      <c r="H10" s="17"/>
      <c r="I10" s="26">
        <v>9</v>
      </c>
      <c r="J10" s="16"/>
      <c r="K10" s="17"/>
      <c r="L10" s="27">
        <v>87000</v>
      </c>
      <c r="M10" s="27">
        <v>87000</v>
      </c>
      <c r="N10" s="27"/>
      <c r="O10" s="27">
        <v>0</v>
      </c>
      <c r="P10" s="27">
        <v>0</v>
      </c>
      <c r="Q10" s="27">
        <v>0</v>
      </c>
      <c r="R10" s="27">
        <v>0</v>
      </c>
      <c r="S10" s="16"/>
      <c r="T10" s="16"/>
    </row>
    <row r="11" spans="1:24" ht="23.25" customHeight="1">
      <c r="A11" s="16" t="s">
        <v>104</v>
      </c>
      <c r="B11" s="16" t="s">
        <v>107</v>
      </c>
      <c r="C11" s="16" t="s">
        <v>113</v>
      </c>
      <c r="D11" s="17" t="s">
        <v>340</v>
      </c>
      <c r="E11" s="18" t="s">
        <v>114</v>
      </c>
      <c r="F11" s="17" t="s">
        <v>341</v>
      </c>
      <c r="G11" s="17" t="s">
        <v>342</v>
      </c>
      <c r="H11" s="17" t="s">
        <v>349</v>
      </c>
      <c r="I11" s="26">
        <v>2</v>
      </c>
      <c r="J11" s="16" t="s">
        <v>343</v>
      </c>
      <c r="K11" s="17" t="s">
        <v>344</v>
      </c>
      <c r="L11" s="27">
        <v>24000</v>
      </c>
      <c r="M11" s="27">
        <v>24000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16"/>
      <c r="T11" s="16" t="s">
        <v>345</v>
      </c>
    </row>
    <row r="12" spans="1:24" ht="36">
      <c r="A12" s="16" t="s">
        <v>104</v>
      </c>
      <c r="B12" s="16" t="s">
        <v>107</v>
      </c>
      <c r="C12" s="16" t="s">
        <v>117</v>
      </c>
      <c r="D12" s="17" t="s">
        <v>340</v>
      </c>
      <c r="E12" s="18" t="s">
        <v>118</v>
      </c>
      <c r="F12" s="17" t="s">
        <v>170</v>
      </c>
      <c r="G12" s="17" t="s">
        <v>347</v>
      </c>
      <c r="H12" s="17" t="s">
        <v>349</v>
      </c>
      <c r="I12" s="26">
        <v>1</v>
      </c>
      <c r="J12" s="16" t="s">
        <v>343</v>
      </c>
      <c r="K12" s="17" t="s">
        <v>348</v>
      </c>
      <c r="L12" s="27">
        <v>14000</v>
      </c>
      <c r="M12" s="27">
        <v>14000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16"/>
      <c r="T12" s="16" t="s">
        <v>346</v>
      </c>
    </row>
    <row r="13" spans="1:24" ht="36">
      <c r="A13" s="16" t="s">
        <v>104</v>
      </c>
      <c r="B13" s="16" t="s">
        <v>107</v>
      </c>
      <c r="C13" s="16" t="s">
        <v>117</v>
      </c>
      <c r="D13" s="17" t="s">
        <v>340</v>
      </c>
      <c r="E13" s="18" t="s">
        <v>118</v>
      </c>
      <c r="F13" s="17" t="s">
        <v>341</v>
      </c>
      <c r="G13" s="17" t="s">
        <v>350</v>
      </c>
      <c r="H13" s="17" t="s">
        <v>349</v>
      </c>
      <c r="I13" s="26">
        <v>3</v>
      </c>
      <c r="J13" s="16" t="s">
        <v>343</v>
      </c>
      <c r="K13" s="17" t="s">
        <v>351</v>
      </c>
      <c r="L13" s="27">
        <v>15000</v>
      </c>
      <c r="M13" s="27">
        <v>15000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16"/>
      <c r="T13" s="16"/>
    </row>
    <row r="14" spans="1:24" ht="36">
      <c r="A14" s="16" t="s">
        <v>104</v>
      </c>
      <c r="B14" s="16" t="s">
        <v>107</v>
      </c>
      <c r="C14" s="16" t="s">
        <v>117</v>
      </c>
      <c r="D14" s="17" t="s">
        <v>340</v>
      </c>
      <c r="E14" s="18" t="s">
        <v>118</v>
      </c>
      <c r="F14" s="17" t="s">
        <v>341</v>
      </c>
      <c r="G14" s="17" t="s">
        <v>350</v>
      </c>
      <c r="H14" s="17" t="s">
        <v>352</v>
      </c>
      <c r="I14" s="26">
        <v>2</v>
      </c>
      <c r="J14" s="16" t="s">
        <v>343</v>
      </c>
      <c r="K14" s="17" t="s">
        <v>353</v>
      </c>
      <c r="L14" s="27">
        <v>4000</v>
      </c>
      <c r="M14" s="27">
        <v>4000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16"/>
      <c r="T14" s="16"/>
    </row>
    <row r="15" spans="1:24" ht="36">
      <c r="A15" s="16" t="s">
        <v>104</v>
      </c>
      <c r="B15" s="16" t="s">
        <v>107</v>
      </c>
      <c r="C15" s="16" t="s">
        <v>117</v>
      </c>
      <c r="D15" s="17" t="s">
        <v>340</v>
      </c>
      <c r="E15" s="18" t="s">
        <v>118</v>
      </c>
      <c r="F15" s="17" t="s">
        <v>341</v>
      </c>
      <c r="G15" s="17" t="s">
        <v>354</v>
      </c>
      <c r="H15" s="17" t="s">
        <v>352</v>
      </c>
      <c r="I15" s="26">
        <v>1</v>
      </c>
      <c r="J15" s="16" t="s">
        <v>343</v>
      </c>
      <c r="K15" s="17"/>
      <c r="L15" s="27">
        <v>30000</v>
      </c>
      <c r="M15" s="27">
        <v>30000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16"/>
      <c r="T15" s="16" t="s">
        <v>346</v>
      </c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T4:T6"/>
    <mergeCell ref="O5:O6"/>
    <mergeCell ref="P5:P6"/>
    <mergeCell ref="Q5:Q6"/>
    <mergeCell ref="R5:R6"/>
    <mergeCell ref="S4:S6"/>
  </mergeCells>
  <phoneticPr fontId="97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58" fitToHeight="9999" orientation="landscape" blackAndWhite="1" horizontalDpi="96" verticalDpi="96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workbookViewId="0">
      <selection activeCell="G10" sqref="G10"/>
    </sheetView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10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</row>
    <row r="2" spans="1:250" ht="25.5" customHeight="1">
      <c r="A2" s="58" t="s">
        <v>75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59"/>
      <c r="GB2" s="159"/>
      <c r="GC2" s="159"/>
      <c r="GD2" s="159"/>
      <c r="GE2" s="159"/>
      <c r="GF2" s="159"/>
      <c r="GG2" s="159"/>
      <c r="GH2" s="159"/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59"/>
      <c r="HK2" s="159"/>
      <c r="HL2" s="159"/>
      <c r="HM2" s="159"/>
      <c r="HN2" s="159"/>
      <c r="HO2" s="159"/>
      <c r="HP2" s="159"/>
      <c r="HQ2" s="159"/>
      <c r="HR2" s="159"/>
      <c r="HS2" s="159"/>
      <c r="HT2" s="159"/>
      <c r="HU2" s="159"/>
      <c r="HV2" s="159"/>
      <c r="HW2" s="159"/>
      <c r="HX2" s="159"/>
      <c r="HY2" s="159"/>
      <c r="HZ2" s="159"/>
      <c r="IA2" s="159"/>
      <c r="IB2" s="159"/>
      <c r="IC2" s="159"/>
      <c r="ID2" s="159"/>
      <c r="IE2" s="159"/>
      <c r="IF2" s="159"/>
      <c r="IG2" s="159"/>
      <c r="IH2" s="159"/>
      <c r="II2" s="159"/>
      <c r="IJ2" s="159"/>
      <c r="IK2" s="159"/>
      <c r="IL2" s="159"/>
      <c r="IM2" s="159"/>
      <c r="IN2" s="159"/>
      <c r="IO2" s="159"/>
      <c r="IP2" s="159"/>
    </row>
    <row r="3" spans="1:250" ht="35.25" customHeight="1">
      <c r="A3" s="138" t="s">
        <v>1</v>
      </c>
      <c r="B3" s="134"/>
      <c r="C3" s="57"/>
      <c r="D3" s="57"/>
      <c r="E3" s="139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39"/>
      <c r="S3" s="139"/>
      <c r="T3" s="139"/>
      <c r="U3" s="57"/>
      <c r="V3" s="57"/>
      <c r="W3" s="57"/>
      <c r="X3" s="57" t="s">
        <v>2</v>
      </c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</row>
    <row r="4" spans="1:250" ht="20.25" customHeight="1">
      <c r="A4" s="181" t="s">
        <v>76</v>
      </c>
      <c r="B4" s="181"/>
      <c r="C4" s="181"/>
      <c r="D4" s="192" t="s">
        <v>77</v>
      </c>
      <c r="E4" s="189" t="s">
        <v>78</v>
      </c>
      <c r="F4" s="140" t="s">
        <v>79</v>
      </c>
      <c r="G4" s="141"/>
      <c r="H4" s="141"/>
      <c r="I4" s="150"/>
      <c r="J4" s="150"/>
      <c r="K4" s="150"/>
      <c r="L4" s="150"/>
      <c r="M4" s="150"/>
      <c r="N4" s="150"/>
      <c r="O4" s="150"/>
      <c r="P4" s="150"/>
      <c r="Q4" s="151"/>
      <c r="R4" s="187" t="s">
        <v>80</v>
      </c>
      <c r="S4" s="184" t="s">
        <v>81</v>
      </c>
      <c r="T4" s="184" t="s">
        <v>82</v>
      </c>
      <c r="U4" s="152" t="s">
        <v>83</v>
      </c>
      <c r="V4" s="152"/>
      <c r="W4" s="152"/>
      <c r="X4" s="15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</row>
    <row r="5" spans="1:250" ht="20.25" customHeight="1">
      <c r="A5" s="191" t="s">
        <v>84</v>
      </c>
      <c r="B5" s="191" t="s">
        <v>85</v>
      </c>
      <c r="C5" s="181" t="s">
        <v>86</v>
      </c>
      <c r="D5" s="192"/>
      <c r="E5" s="184"/>
      <c r="F5" s="186" t="s">
        <v>87</v>
      </c>
      <c r="G5" s="186" t="s">
        <v>88</v>
      </c>
      <c r="H5" s="190" t="s">
        <v>89</v>
      </c>
      <c r="I5" s="140" t="s">
        <v>90</v>
      </c>
      <c r="J5" s="141"/>
      <c r="K5" s="141"/>
      <c r="L5" s="141"/>
      <c r="M5" s="141"/>
      <c r="N5" s="141"/>
      <c r="O5" s="141"/>
      <c r="P5" s="141"/>
      <c r="Q5" s="153"/>
      <c r="R5" s="188"/>
      <c r="S5" s="184"/>
      <c r="T5" s="184"/>
      <c r="U5" s="184" t="s">
        <v>87</v>
      </c>
      <c r="V5" s="185" t="s">
        <v>91</v>
      </c>
      <c r="W5" s="185" t="s">
        <v>92</v>
      </c>
      <c r="X5" s="185" t="s">
        <v>93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</row>
    <row r="6" spans="1:250" ht="20.25" customHeight="1">
      <c r="A6" s="191"/>
      <c r="B6" s="191"/>
      <c r="C6" s="181"/>
      <c r="D6" s="192"/>
      <c r="E6" s="184"/>
      <c r="F6" s="184"/>
      <c r="G6" s="184"/>
      <c r="H6" s="184"/>
      <c r="I6" s="186" t="s">
        <v>94</v>
      </c>
      <c r="J6" s="186" t="s">
        <v>95</v>
      </c>
      <c r="K6" s="186" t="s">
        <v>96</v>
      </c>
      <c r="L6" s="186" t="s">
        <v>97</v>
      </c>
      <c r="M6" s="186" t="s">
        <v>98</v>
      </c>
      <c r="N6" s="186" t="s">
        <v>99</v>
      </c>
      <c r="O6" s="186" t="s">
        <v>100</v>
      </c>
      <c r="P6" s="186" t="s">
        <v>101</v>
      </c>
      <c r="Q6" s="186" t="s">
        <v>102</v>
      </c>
      <c r="R6" s="184"/>
      <c r="S6" s="184"/>
      <c r="T6" s="184"/>
      <c r="U6" s="184"/>
      <c r="V6" s="185"/>
      <c r="W6" s="185"/>
      <c r="X6" s="185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</row>
    <row r="7" spans="1:250" ht="19.899999999999999" customHeight="1">
      <c r="A7" s="191"/>
      <c r="B7" s="191"/>
      <c r="C7" s="181"/>
      <c r="D7" s="192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5"/>
      <c r="W7" s="185"/>
      <c r="X7" s="185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</row>
    <row r="8" spans="1:250" ht="26.25" customHeight="1">
      <c r="A8" s="87" t="s">
        <v>103</v>
      </c>
      <c r="B8" s="87" t="s">
        <v>103</v>
      </c>
      <c r="C8" s="87" t="s">
        <v>103</v>
      </c>
      <c r="D8" s="142" t="s">
        <v>103</v>
      </c>
      <c r="E8" s="143">
        <v>1</v>
      </c>
      <c r="F8" s="143">
        <v>2</v>
      </c>
      <c r="G8" s="143">
        <v>3</v>
      </c>
      <c r="H8" s="143">
        <v>4</v>
      </c>
      <c r="I8" s="143">
        <v>5</v>
      </c>
      <c r="J8" s="143">
        <v>6</v>
      </c>
      <c r="K8" s="143">
        <v>7</v>
      </c>
      <c r="L8" s="143">
        <v>8</v>
      </c>
      <c r="M8" s="143">
        <v>9</v>
      </c>
      <c r="N8" s="143">
        <v>10</v>
      </c>
      <c r="O8" s="143">
        <v>11</v>
      </c>
      <c r="P8" s="143">
        <v>12</v>
      </c>
      <c r="Q8" s="143">
        <v>13</v>
      </c>
      <c r="R8" s="143">
        <v>14</v>
      </c>
      <c r="S8" s="143">
        <v>15</v>
      </c>
      <c r="T8" s="143">
        <v>16</v>
      </c>
      <c r="U8" s="143">
        <v>17</v>
      </c>
      <c r="V8" s="154">
        <v>18</v>
      </c>
      <c r="W8" s="154">
        <v>19</v>
      </c>
      <c r="X8" s="154">
        <v>20</v>
      </c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2"/>
      <c r="CS8" s="132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2"/>
      <c r="DK8" s="132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2"/>
      <c r="IF8" s="132"/>
      <c r="IG8" s="132"/>
      <c r="IH8" s="132"/>
      <c r="II8" s="132"/>
      <c r="IJ8" s="132"/>
      <c r="IK8" s="132"/>
      <c r="IL8" s="132"/>
      <c r="IM8" s="132"/>
      <c r="IN8" s="132"/>
      <c r="IO8" s="132"/>
      <c r="IP8" s="132"/>
    </row>
    <row r="9" spans="1:250" s="35" customFormat="1" ht="28.5" customHeight="1">
      <c r="A9" s="144"/>
      <c r="B9" s="144"/>
      <c r="C9" s="144"/>
      <c r="D9" s="145" t="s">
        <v>87</v>
      </c>
      <c r="E9" s="51">
        <f>E10+E16+E20+E25</f>
        <v>5398002.7799999993</v>
      </c>
      <c r="F9" s="51">
        <f t="shared" ref="F9:G9" si="0">F10+F16+F20+F25</f>
        <v>5398002.7799999993</v>
      </c>
      <c r="G9" s="51">
        <f t="shared" si="0"/>
        <v>5398002.7799999993</v>
      </c>
      <c r="H9" s="146">
        <v>0</v>
      </c>
      <c r="I9" s="146"/>
      <c r="J9" s="146"/>
      <c r="K9" s="146"/>
      <c r="L9" s="146">
        <v>0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55">
        <v>0</v>
      </c>
      <c r="V9" s="146">
        <v>0</v>
      </c>
      <c r="W9" s="155">
        <v>0</v>
      </c>
      <c r="X9" s="146">
        <v>0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</row>
    <row r="10" spans="1:250" ht="28.5" customHeight="1">
      <c r="A10" s="144" t="s">
        <v>104</v>
      </c>
      <c r="B10" s="144"/>
      <c r="C10" s="144"/>
      <c r="D10" s="145" t="s">
        <v>105</v>
      </c>
      <c r="E10" s="51">
        <v>4166088.78</v>
      </c>
      <c r="F10" s="51">
        <v>4166088.78</v>
      </c>
      <c r="G10" s="51">
        <v>4166088.78</v>
      </c>
      <c r="H10" s="146">
        <v>0</v>
      </c>
      <c r="I10" s="146"/>
      <c r="J10" s="146"/>
      <c r="K10" s="146"/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55">
        <v>0</v>
      </c>
      <c r="V10" s="146">
        <v>0</v>
      </c>
      <c r="W10" s="155">
        <v>0</v>
      </c>
      <c r="X10" s="146">
        <v>0</v>
      </c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</row>
    <row r="11" spans="1:250" ht="28.5" customHeight="1">
      <c r="A11" s="144" t="s">
        <v>106</v>
      </c>
      <c r="B11" s="144" t="s">
        <v>107</v>
      </c>
      <c r="C11" s="144"/>
      <c r="D11" s="145" t="s">
        <v>108</v>
      </c>
      <c r="E11" s="51">
        <v>4166088.78</v>
      </c>
      <c r="F11" s="51">
        <v>4166088.78</v>
      </c>
      <c r="G11" s="51">
        <v>4166088.78</v>
      </c>
      <c r="H11" s="146">
        <v>0</v>
      </c>
      <c r="I11" s="146"/>
      <c r="J11" s="146"/>
      <c r="K11" s="146"/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55">
        <v>0</v>
      </c>
      <c r="V11" s="146">
        <v>0</v>
      </c>
      <c r="W11" s="155">
        <v>0</v>
      </c>
      <c r="X11" s="146">
        <v>0</v>
      </c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</row>
    <row r="12" spans="1:250" ht="28.5" customHeight="1">
      <c r="A12" s="144" t="s">
        <v>109</v>
      </c>
      <c r="B12" s="144" t="s">
        <v>110</v>
      </c>
      <c r="C12" s="144" t="s">
        <v>111</v>
      </c>
      <c r="D12" s="145" t="s">
        <v>112</v>
      </c>
      <c r="E12" s="51">
        <v>2412852.7799999998</v>
      </c>
      <c r="F12" s="51">
        <v>2412852.7799999998</v>
      </c>
      <c r="G12" s="51">
        <v>2412852.7799999998</v>
      </c>
      <c r="H12" s="146">
        <v>0</v>
      </c>
      <c r="I12" s="146"/>
      <c r="J12" s="146"/>
      <c r="K12" s="146"/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55">
        <v>0</v>
      </c>
      <c r="V12" s="146">
        <v>0</v>
      </c>
      <c r="W12" s="155">
        <v>0</v>
      </c>
      <c r="X12" s="146">
        <v>0</v>
      </c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</row>
    <row r="13" spans="1:250" ht="28.5" customHeight="1">
      <c r="A13" s="144" t="s">
        <v>109</v>
      </c>
      <c r="B13" s="144" t="s">
        <v>110</v>
      </c>
      <c r="C13" s="144" t="s">
        <v>113</v>
      </c>
      <c r="D13" s="145" t="s">
        <v>114</v>
      </c>
      <c r="E13" s="51">
        <v>90000</v>
      </c>
      <c r="F13" s="51">
        <v>90000</v>
      </c>
      <c r="G13" s="51">
        <v>90000</v>
      </c>
      <c r="H13" s="146">
        <v>0</v>
      </c>
      <c r="I13" s="146"/>
      <c r="J13" s="146"/>
      <c r="K13" s="146"/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55">
        <v>0</v>
      </c>
      <c r="V13" s="146">
        <v>0</v>
      </c>
      <c r="W13" s="155">
        <v>0</v>
      </c>
      <c r="X13" s="146">
        <v>0</v>
      </c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</row>
    <row r="14" spans="1:250" ht="28.5" customHeight="1">
      <c r="A14" s="144" t="s">
        <v>109</v>
      </c>
      <c r="B14" s="144" t="s">
        <v>110</v>
      </c>
      <c r="C14" s="144" t="s">
        <v>115</v>
      </c>
      <c r="D14" s="145" t="s">
        <v>116</v>
      </c>
      <c r="E14" s="51">
        <v>941936</v>
      </c>
      <c r="F14" s="51">
        <v>941936</v>
      </c>
      <c r="G14" s="51">
        <v>941936</v>
      </c>
      <c r="H14" s="146">
        <v>0</v>
      </c>
      <c r="I14" s="146"/>
      <c r="J14" s="146"/>
      <c r="K14" s="146"/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0</v>
      </c>
      <c r="U14" s="155">
        <v>0</v>
      </c>
      <c r="V14" s="146">
        <v>0</v>
      </c>
      <c r="W14" s="155">
        <v>0</v>
      </c>
      <c r="X14" s="146">
        <v>0</v>
      </c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</row>
    <row r="15" spans="1:250" ht="28.5" customHeight="1">
      <c r="A15" s="144" t="s">
        <v>109</v>
      </c>
      <c r="B15" s="144" t="s">
        <v>110</v>
      </c>
      <c r="C15" s="144" t="s">
        <v>117</v>
      </c>
      <c r="D15" s="145" t="s">
        <v>118</v>
      </c>
      <c r="E15" s="51">
        <v>721300</v>
      </c>
      <c r="F15" s="51">
        <v>721300</v>
      </c>
      <c r="G15" s="51">
        <v>721300</v>
      </c>
      <c r="H15" s="146">
        <v>0</v>
      </c>
      <c r="I15" s="146"/>
      <c r="J15" s="146"/>
      <c r="K15" s="146"/>
      <c r="L15" s="146">
        <v>0</v>
      </c>
      <c r="M15" s="146">
        <v>0</v>
      </c>
      <c r="N15" s="146">
        <v>0</v>
      </c>
      <c r="O15" s="146">
        <v>0</v>
      </c>
      <c r="P15" s="146">
        <v>0</v>
      </c>
      <c r="Q15" s="146">
        <v>0</v>
      </c>
      <c r="R15" s="146">
        <v>0</v>
      </c>
      <c r="S15" s="146">
        <v>0</v>
      </c>
      <c r="T15" s="146">
        <v>0</v>
      </c>
      <c r="U15" s="155">
        <v>0</v>
      </c>
      <c r="V15" s="146">
        <v>0</v>
      </c>
      <c r="W15" s="155">
        <v>0</v>
      </c>
      <c r="X15" s="146">
        <v>0</v>
      </c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</row>
    <row r="16" spans="1:250" ht="28.5" customHeight="1">
      <c r="A16" s="144" t="s">
        <v>119</v>
      </c>
      <c r="B16" s="144"/>
      <c r="C16" s="144"/>
      <c r="D16" s="145" t="s">
        <v>120</v>
      </c>
      <c r="E16" s="51">
        <v>562865</v>
      </c>
      <c r="F16" s="51">
        <v>562865</v>
      </c>
      <c r="G16" s="51">
        <v>562865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55">
        <v>0</v>
      </c>
      <c r="V16" s="146">
        <v>0</v>
      </c>
      <c r="W16" s="155">
        <v>0</v>
      </c>
      <c r="X16" s="146">
        <v>0</v>
      </c>
    </row>
    <row r="17" spans="1:24" ht="28.5" customHeight="1">
      <c r="A17" s="144" t="s">
        <v>121</v>
      </c>
      <c r="B17" s="144" t="s">
        <v>122</v>
      </c>
      <c r="C17" s="144"/>
      <c r="D17" s="145" t="s">
        <v>123</v>
      </c>
      <c r="E17" s="51">
        <v>562865</v>
      </c>
      <c r="F17" s="51">
        <v>562865</v>
      </c>
      <c r="G17" s="51">
        <v>562865</v>
      </c>
      <c r="H17" s="146">
        <v>0</v>
      </c>
      <c r="I17" s="146">
        <v>0</v>
      </c>
      <c r="J17" s="146">
        <v>0</v>
      </c>
      <c r="K17" s="146">
        <v>0</v>
      </c>
      <c r="L17" s="146">
        <v>0</v>
      </c>
      <c r="M17" s="146">
        <v>0</v>
      </c>
      <c r="N17" s="146">
        <v>0</v>
      </c>
      <c r="O17" s="146">
        <v>0</v>
      </c>
      <c r="P17" s="146">
        <v>0</v>
      </c>
      <c r="Q17" s="146">
        <v>0</v>
      </c>
      <c r="R17" s="146">
        <v>0</v>
      </c>
      <c r="S17" s="146">
        <v>0</v>
      </c>
      <c r="T17" s="146">
        <v>0</v>
      </c>
      <c r="U17" s="155">
        <v>0</v>
      </c>
      <c r="V17" s="146">
        <v>0</v>
      </c>
      <c r="W17" s="155">
        <v>0</v>
      </c>
      <c r="X17" s="146">
        <v>0</v>
      </c>
    </row>
    <row r="18" spans="1:24" ht="28.5" customHeight="1">
      <c r="A18" s="144" t="s">
        <v>124</v>
      </c>
      <c r="B18" s="144" t="s">
        <v>125</v>
      </c>
      <c r="C18" s="144" t="s">
        <v>111</v>
      </c>
      <c r="D18" s="145" t="s">
        <v>126</v>
      </c>
      <c r="E18" s="51">
        <v>38340</v>
      </c>
      <c r="F18" s="51">
        <v>38340</v>
      </c>
      <c r="G18" s="51">
        <v>38340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0</v>
      </c>
      <c r="N18" s="146">
        <v>0</v>
      </c>
      <c r="O18" s="146">
        <v>0</v>
      </c>
      <c r="P18" s="146">
        <v>0</v>
      </c>
      <c r="Q18" s="146">
        <v>0</v>
      </c>
      <c r="R18" s="146">
        <v>0</v>
      </c>
      <c r="S18" s="146">
        <v>0</v>
      </c>
      <c r="T18" s="146">
        <v>0</v>
      </c>
      <c r="U18" s="155">
        <v>0</v>
      </c>
      <c r="V18" s="146">
        <v>0</v>
      </c>
      <c r="W18" s="155">
        <v>0</v>
      </c>
      <c r="X18" s="146">
        <v>0</v>
      </c>
    </row>
    <row r="19" spans="1:24" ht="28.5" customHeight="1">
      <c r="A19" s="144" t="s">
        <v>124</v>
      </c>
      <c r="B19" s="144" t="s">
        <v>125</v>
      </c>
      <c r="C19" s="144" t="s">
        <v>122</v>
      </c>
      <c r="D19" s="145" t="s">
        <v>127</v>
      </c>
      <c r="E19" s="51">
        <v>524525</v>
      </c>
      <c r="F19" s="51">
        <v>524525</v>
      </c>
      <c r="G19" s="51">
        <v>524525</v>
      </c>
      <c r="H19" s="146">
        <v>0</v>
      </c>
      <c r="I19" s="146">
        <v>0</v>
      </c>
      <c r="J19" s="146">
        <v>0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6">
        <v>0</v>
      </c>
      <c r="Q19" s="146">
        <v>0</v>
      </c>
      <c r="R19" s="146">
        <v>0</v>
      </c>
      <c r="S19" s="146">
        <v>0</v>
      </c>
      <c r="T19" s="146">
        <v>0</v>
      </c>
      <c r="U19" s="155">
        <v>0</v>
      </c>
      <c r="V19" s="146">
        <v>0</v>
      </c>
      <c r="W19" s="155">
        <v>0</v>
      </c>
      <c r="X19" s="146">
        <v>0</v>
      </c>
    </row>
    <row r="20" spans="1:24" ht="28.5" customHeight="1">
      <c r="A20" s="144" t="s">
        <v>128</v>
      </c>
      <c r="B20" s="144"/>
      <c r="C20" s="144"/>
      <c r="D20" s="145" t="s">
        <v>129</v>
      </c>
      <c r="E20" s="51">
        <v>275655</v>
      </c>
      <c r="F20" s="51">
        <v>275655</v>
      </c>
      <c r="G20" s="51">
        <v>275655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55">
        <v>0</v>
      </c>
      <c r="V20" s="146">
        <v>0</v>
      </c>
      <c r="W20" s="155">
        <v>0</v>
      </c>
      <c r="X20" s="146">
        <v>0</v>
      </c>
    </row>
    <row r="21" spans="1:24" ht="28.5" customHeight="1">
      <c r="A21" s="144" t="s">
        <v>130</v>
      </c>
      <c r="B21" s="144" t="s">
        <v>131</v>
      </c>
      <c r="C21" s="144"/>
      <c r="D21" s="145" t="s">
        <v>132</v>
      </c>
      <c r="E21" s="51">
        <v>275655</v>
      </c>
      <c r="F21" s="51">
        <v>275655</v>
      </c>
      <c r="G21" s="51">
        <v>275655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55">
        <v>0</v>
      </c>
      <c r="V21" s="146">
        <v>0</v>
      </c>
      <c r="W21" s="155">
        <v>0</v>
      </c>
      <c r="X21" s="146">
        <v>0</v>
      </c>
    </row>
    <row r="22" spans="1:24" ht="28.5" customHeight="1">
      <c r="A22" s="144" t="s">
        <v>133</v>
      </c>
      <c r="B22" s="144" t="s">
        <v>134</v>
      </c>
      <c r="C22" s="144" t="s">
        <v>111</v>
      </c>
      <c r="D22" s="145" t="s">
        <v>135</v>
      </c>
      <c r="E22" s="51">
        <v>86110</v>
      </c>
      <c r="F22" s="51">
        <v>86110</v>
      </c>
      <c r="G22" s="51">
        <v>86110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55">
        <v>0</v>
      </c>
      <c r="V22" s="146">
        <v>0</v>
      </c>
      <c r="W22" s="155">
        <v>0</v>
      </c>
      <c r="X22" s="146">
        <v>0</v>
      </c>
    </row>
    <row r="23" spans="1:24" ht="28.5" customHeight="1">
      <c r="A23" s="144" t="s">
        <v>133</v>
      </c>
      <c r="B23" s="144" t="s">
        <v>134</v>
      </c>
      <c r="C23" s="144" t="s">
        <v>136</v>
      </c>
      <c r="D23" s="145" t="s">
        <v>137</v>
      </c>
      <c r="E23" s="51">
        <v>35758</v>
      </c>
      <c r="F23" s="51">
        <v>35758</v>
      </c>
      <c r="G23" s="51">
        <v>35758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55">
        <v>0</v>
      </c>
      <c r="V23" s="146">
        <v>0</v>
      </c>
      <c r="W23" s="155">
        <v>0</v>
      </c>
      <c r="X23" s="146">
        <v>0</v>
      </c>
    </row>
    <row r="24" spans="1:24" ht="28.5" customHeight="1">
      <c r="A24" s="144" t="s">
        <v>133</v>
      </c>
      <c r="B24" s="144" t="s">
        <v>134</v>
      </c>
      <c r="C24" s="144" t="s">
        <v>107</v>
      </c>
      <c r="D24" s="145" t="s">
        <v>138</v>
      </c>
      <c r="E24" s="51">
        <v>153787</v>
      </c>
      <c r="F24" s="51">
        <v>153787</v>
      </c>
      <c r="G24" s="51">
        <v>153787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55">
        <v>0</v>
      </c>
      <c r="V24" s="146">
        <v>0</v>
      </c>
      <c r="W24" s="155">
        <v>0</v>
      </c>
      <c r="X24" s="146">
        <v>0</v>
      </c>
    </row>
    <row r="25" spans="1:24" ht="28.5" customHeight="1">
      <c r="A25" s="144" t="s">
        <v>139</v>
      </c>
      <c r="B25" s="144"/>
      <c r="C25" s="144"/>
      <c r="D25" s="145" t="s">
        <v>140</v>
      </c>
      <c r="E25" s="51">
        <v>393394</v>
      </c>
      <c r="F25" s="51">
        <v>393394</v>
      </c>
      <c r="G25" s="51">
        <v>393394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55">
        <v>0</v>
      </c>
      <c r="V25" s="146">
        <v>0</v>
      </c>
      <c r="W25" s="155">
        <v>0</v>
      </c>
      <c r="X25" s="146">
        <v>0</v>
      </c>
    </row>
    <row r="26" spans="1:24" ht="28.5" customHeight="1">
      <c r="A26" s="144" t="s">
        <v>141</v>
      </c>
      <c r="B26" s="144" t="s">
        <v>136</v>
      </c>
      <c r="C26" s="144"/>
      <c r="D26" s="145" t="s">
        <v>142</v>
      </c>
      <c r="E26" s="51">
        <v>393394</v>
      </c>
      <c r="F26" s="51">
        <v>393394</v>
      </c>
      <c r="G26" s="51">
        <v>393394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55">
        <v>0</v>
      </c>
      <c r="V26" s="146">
        <v>0</v>
      </c>
      <c r="W26" s="155">
        <v>0</v>
      </c>
      <c r="X26" s="146">
        <v>0</v>
      </c>
    </row>
    <row r="27" spans="1:24" ht="28.5" customHeight="1">
      <c r="A27" s="144" t="s">
        <v>143</v>
      </c>
      <c r="B27" s="144" t="s">
        <v>144</v>
      </c>
      <c r="C27" s="144" t="s">
        <v>111</v>
      </c>
      <c r="D27" s="145" t="s">
        <v>145</v>
      </c>
      <c r="E27" s="51">
        <v>393394</v>
      </c>
      <c r="F27" s="51">
        <v>393394</v>
      </c>
      <c r="G27" s="51">
        <v>393394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55">
        <v>0</v>
      </c>
      <c r="V27" s="146">
        <v>0</v>
      </c>
      <c r="W27" s="155">
        <v>0</v>
      </c>
      <c r="X27" s="146">
        <v>0</v>
      </c>
    </row>
    <row r="28" spans="1:24" ht="28.5" customHeight="1">
      <c r="A28" s="147"/>
      <c r="B28" s="147"/>
      <c r="C28" s="147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56"/>
      <c r="V28" s="149"/>
      <c r="W28" s="156"/>
      <c r="X28" s="149"/>
    </row>
    <row r="29" spans="1:24" ht="28.5" customHeight="1"/>
    <row r="30" spans="1:24" ht="28.5" customHeight="1"/>
    <row r="31" spans="1:24" ht="28.5" customHeight="1"/>
    <row r="32" spans="1:24" ht="28.5" customHeight="1"/>
    <row r="33" ht="28.5" customHeight="1"/>
    <row r="34" ht="28.5" customHeight="1"/>
    <row r="35" ht="28.5" customHeight="1"/>
    <row r="36" ht="28.5" customHeight="1"/>
    <row r="37" ht="28.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honeticPr fontId="97" type="noConversion"/>
  <printOptions horizontalCentered="1"/>
  <pageMargins left="0.39370078740157499" right="0.39370078740157499" top="0.39370078740157499" bottom="0.39370078740157499" header="0.39370078740157499" footer="0.39370078740157499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showGridLines="0" showZeros="0" workbookViewId="0">
      <selection activeCell="A5" sqref="A5:XFD25"/>
    </sheetView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55"/>
      <c r="B1" s="56"/>
      <c r="C1" s="55"/>
      <c r="D1" s="55"/>
      <c r="E1" s="55"/>
      <c r="F1" s="55"/>
      <c r="G1" s="57"/>
      <c r="H1" s="56"/>
      <c r="I1" s="56"/>
      <c r="J1" s="57"/>
    </row>
    <row r="2" spans="1:10" ht="30" customHeight="1">
      <c r="A2" s="58" t="s">
        <v>146</v>
      </c>
      <c r="B2" s="58"/>
      <c r="C2" s="58"/>
      <c r="D2" s="58"/>
      <c r="E2" s="58"/>
      <c r="F2" s="58"/>
      <c r="G2" s="58"/>
      <c r="H2" s="59"/>
      <c r="I2" s="59"/>
      <c r="J2" s="59"/>
    </row>
    <row r="3" spans="1:10" ht="12" customHeight="1">
      <c r="A3" s="134" t="s">
        <v>1</v>
      </c>
      <c r="B3" s="135"/>
      <c r="C3" s="55"/>
      <c r="D3" s="55"/>
      <c r="E3" s="55"/>
      <c r="F3" s="55"/>
      <c r="G3" s="61" t="s">
        <v>2</v>
      </c>
      <c r="H3" s="56"/>
      <c r="I3" s="56"/>
      <c r="J3" s="57"/>
    </row>
    <row r="4" spans="1:10" ht="17.25" customHeight="1">
      <c r="A4" s="181" t="s">
        <v>76</v>
      </c>
      <c r="B4" s="181"/>
      <c r="C4" s="181"/>
      <c r="D4" s="193" t="s">
        <v>77</v>
      </c>
      <c r="E4" s="194" t="s">
        <v>87</v>
      </c>
      <c r="F4" s="195" t="s">
        <v>147</v>
      </c>
      <c r="G4" s="196" t="s">
        <v>148</v>
      </c>
      <c r="H4" s="63"/>
      <c r="I4" s="63"/>
      <c r="J4" s="63"/>
    </row>
    <row r="5" spans="1:10" ht="20.100000000000001" customHeight="1">
      <c r="A5" s="40" t="s">
        <v>84</v>
      </c>
      <c r="B5" s="40" t="s">
        <v>85</v>
      </c>
      <c r="C5" s="40" t="s">
        <v>86</v>
      </c>
      <c r="D5" s="193"/>
      <c r="E5" s="194"/>
      <c r="F5" s="195"/>
      <c r="G5" s="196"/>
      <c r="H5" s="63"/>
      <c r="I5" s="63"/>
      <c r="J5" s="63"/>
    </row>
    <row r="6" spans="1:10" ht="20.100000000000001" customHeight="1">
      <c r="A6" s="66" t="s">
        <v>103</v>
      </c>
      <c r="B6" s="66" t="s">
        <v>103</v>
      </c>
      <c r="C6" s="87" t="s">
        <v>103</v>
      </c>
      <c r="D6" s="67" t="s">
        <v>103</v>
      </c>
      <c r="E6" s="92">
        <v>1</v>
      </c>
      <c r="F6" s="68">
        <v>2</v>
      </c>
      <c r="G6" s="136">
        <v>3</v>
      </c>
      <c r="H6" s="63"/>
      <c r="I6" s="63"/>
      <c r="J6" s="63"/>
    </row>
    <row r="7" spans="1:10" s="35" customFormat="1" ht="20.100000000000001" customHeight="1">
      <c r="A7" s="69"/>
      <c r="B7" s="69"/>
      <c r="C7" s="69"/>
      <c r="D7" s="69" t="s">
        <v>87</v>
      </c>
      <c r="E7" s="51">
        <f>F7+G7</f>
        <v>5398002.7800000003</v>
      </c>
      <c r="F7" s="51">
        <v>4551417.78</v>
      </c>
      <c r="G7" s="51">
        <v>846585</v>
      </c>
      <c r="H7" s="70"/>
      <c r="I7" s="70"/>
      <c r="J7" s="70"/>
    </row>
    <row r="8" spans="1:10" ht="20.100000000000001" customHeight="1">
      <c r="A8" s="69" t="s">
        <v>104</v>
      </c>
      <c r="B8" s="69"/>
      <c r="C8" s="69"/>
      <c r="D8" s="69" t="s">
        <v>105</v>
      </c>
      <c r="E8" s="51">
        <f>F8+G8</f>
        <v>4166088.78</v>
      </c>
      <c r="F8" s="51">
        <v>3319503.78</v>
      </c>
      <c r="G8" s="51">
        <v>846585</v>
      </c>
      <c r="H8" s="63"/>
      <c r="I8" s="63"/>
      <c r="J8" s="63"/>
    </row>
    <row r="9" spans="1:10" ht="20.100000000000001" customHeight="1">
      <c r="A9" s="69" t="s">
        <v>106</v>
      </c>
      <c r="B9" s="69" t="s">
        <v>107</v>
      </c>
      <c r="C9" s="69"/>
      <c r="D9" s="69" t="s">
        <v>108</v>
      </c>
      <c r="E9" s="51">
        <f>F9+G9</f>
        <v>4166088.78</v>
      </c>
      <c r="F9" s="51">
        <v>3319503.78</v>
      </c>
      <c r="G9" s="51">
        <v>846585</v>
      </c>
      <c r="H9" s="63"/>
      <c r="I9" s="63"/>
      <c r="J9" s="63"/>
    </row>
    <row r="10" spans="1:10" ht="20.100000000000001" customHeight="1">
      <c r="A10" s="69" t="s">
        <v>109</v>
      </c>
      <c r="B10" s="69" t="s">
        <v>110</v>
      </c>
      <c r="C10" s="69" t="s">
        <v>111</v>
      </c>
      <c r="D10" s="69" t="s">
        <v>112</v>
      </c>
      <c r="E10" s="51">
        <v>2412852.7799999998</v>
      </c>
      <c r="F10" s="51">
        <v>2377567.7799999998</v>
      </c>
      <c r="G10" s="51">
        <v>35285</v>
      </c>
    </row>
    <row r="11" spans="1:10" ht="20.100000000000001" customHeight="1">
      <c r="A11" s="69" t="s">
        <v>109</v>
      </c>
      <c r="B11" s="69" t="s">
        <v>110</v>
      </c>
      <c r="C11" s="69" t="s">
        <v>113</v>
      </c>
      <c r="D11" s="69" t="s">
        <v>114</v>
      </c>
      <c r="E11" s="51">
        <v>90000</v>
      </c>
      <c r="F11" s="51">
        <v>0</v>
      </c>
      <c r="G11" s="51">
        <v>90000</v>
      </c>
    </row>
    <row r="12" spans="1:10" ht="20.100000000000001" customHeight="1">
      <c r="A12" s="69" t="s">
        <v>109</v>
      </c>
      <c r="B12" s="69" t="s">
        <v>110</v>
      </c>
      <c r="C12" s="69" t="s">
        <v>115</v>
      </c>
      <c r="D12" s="69" t="s">
        <v>116</v>
      </c>
      <c r="E12" s="51">
        <v>941936</v>
      </c>
      <c r="F12" s="51">
        <v>941936</v>
      </c>
      <c r="G12" s="51">
        <v>0</v>
      </c>
    </row>
    <row r="13" spans="1:10" ht="20.100000000000001" customHeight="1">
      <c r="A13" s="69" t="s">
        <v>109</v>
      </c>
      <c r="B13" s="69" t="s">
        <v>110</v>
      </c>
      <c r="C13" s="69" t="s">
        <v>117</v>
      </c>
      <c r="D13" s="69" t="s">
        <v>118</v>
      </c>
      <c r="E13" s="51">
        <v>721300</v>
      </c>
      <c r="F13" s="51">
        <v>0</v>
      </c>
      <c r="G13" s="51">
        <v>721300</v>
      </c>
      <c r="H13" s="63"/>
      <c r="I13" s="63"/>
      <c r="J13" s="63"/>
    </row>
    <row r="14" spans="1:10" ht="20.100000000000001" customHeight="1">
      <c r="A14" s="69" t="s">
        <v>119</v>
      </c>
      <c r="B14" s="69"/>
      <c r="C14" s="69"/>
      <c r="D14" s="180" t="s">
        <v>369</v>
      </c>
      <c r="E14" s="51">
        <v>562865</v>
      </c>
      <c r="F14" s="51">
        <v>562865</v>
      </c>
      <c r="G14" s="137">
        <v>0</v>
      </c>
    </row>
    <row r="15" spans="1:10" ht="20.100000000000001" customHeight="1">
      <c r="A15" s="69" t="s">
        <v>121</v>
      </c>
      <c r="B15" s="69" t="s">
        <v>122</v>
      </c>
      <c r="C15" s="69"/>
      <c r="D15" s="69" t="s">
        <v>123</v>
      </c>
      <c r="E15" s="51">
        <v>562865</v>
      </c>
      <c r="F15" s="51">
        <v>562865</v>
      </c>
      <c r="G15" s="137">
        <v>0</v>
      </c>
      <c r="H15" s="63"/>
      <c r="I15" s="63"/>
      <c r="J15" s="63"/>
    </row>
    <row r="16" spans="1:10" ht="20.100000000000001" customHeight="1">
      <c r="A16" s="69" t="s">
        <v>124</v>
      </c>
      <c r="B16" s="69" t="s">
        <v>125</v>
      </c>
      <c r="C16" s="69" t="s">
        <v>111</v>
      </c>
      <c r="D16" s="69" t="s">
        <v>126</v>
      </c>
      <c r="E16" s="51">
        <v>38340</v>
      </c>
      <c r="F16" s="51">
        <v>38340</v>
      </c>
      <c r="G16" s="137">
        <v>0</v>
      </c>
    </row>
    <row r="17" spans="1:7" ht="20.100000000000001" customHeight="1">
      <c r="A17" s="69" t="s">
        <v>124</v>
      </c>
      <c r="B17" s="69" t="s">
        <v>125</v>
      </c>
      <c r="C17" s="69" t="s">
        <v>122</v>
      </c>
      <c r="D17" s="69" t="s">
        <v>127</v>
      </c>
      <c r="E17" s="51">
        <v>524525</v>
      </c>
      <c r="F17" s="51">
        <v>524525</v>
      </c>
      <c r="G17" s="137">
        <v>0</v>
      </c>
    </row>
    <row r="18" spans="1:7" ht="20.100000000000001" customHeight="1">
      <c r="A18" s="69" t="s">
        <v>128</v>
      </c>
      <c r="B18" s="69"/>
      <c r="C18" s="69"/>
      <c r="D18" s="180" t="s">
        <v>370</v>
      </c>
      <c r="E18" s="51">
        <v>275655</v>
      </c>
      <c r="F18" s="51">
        <v>275655</v>
      </c>
      <c r="G18" s="137">
        <v>0</v>
      </c>
    </row>
    <row r="19" spans="1:7" ht="20.100000000000001" customHeight="1">
      <c r="A19" s="69" t="s">
        <v>130</v>
      </c>
      <c r="B19" s="69" t="s">
        <v>131</v>
      </c>
      <c r="C19" s="69"/>
      <c r="D19" s="69" t="s">
        <v>132</v>
      </c>
      <c r="E19" s="51">
        <v>275655</v>
      </c>
      <c r="F19" s="51">
        <v>275655</v>
      </c>
      <c r="G19" s="137">
        <v>0</v>
      </c>
    </row>
    <row r="20" spans="1:7" ht="20.100000000000001" customHeight="1">
      <c r="A20" s="69" t="s">
        <v>133</v>
      </c>
      <c r="B20" s="69" t="s">
        <v>134</v>
      </c>
      <c r="C20" s="69" t="s">
        <v>111</v>
      </c>
      <c r="D20" s="69" t="s">
        <v>135</v>
      </c>
      <c r="E20" s="51">
        <v>86110</v>
      </c>
      <c r="F20" s="51">
        <v>86110</v>
      </c>
      <c r="G20" s="137">
        <v>0</v>
      </c>
    </row>
    <row r="21" spans="1:7" ht="20.100000000000001" customHeight="1">
      <c r="A21" s="69" t="s">
        <v>133</v>
      </c>
      <c r="B21" s="69" t="s">
        <v>134</v>
      </c>
      <c r="C21" s="69" t="s">
        <v>136</v>
      </c>
      <c r="D21" s="69" t="s">
        <v>137</v>
      </c>
      <c r="E21" s="51">
        <v>35758</v>
      </c>
      <c r="F21" s="51">
        <v>35758</v>
      </c>
      <c r="G21" s="137">
        <v>0</v>
      </c>
    </row>
    <row r="22" spans="1:7" ht="20.100000000000001" customHeight="1">
      <c r="A22" s="69" t="s">
        <v>133</v>
      </c>
      <c r="B22" s="69" t="s">
        <v>134</v>
      </c>
      <c r="C22" s="69" t="s">
        <v>107</v>
      </c>
      <c r="D22" s="69" t="s">
        <v>138</v>
      </c>
      <c r="E22" s="51">
        <v>153787</v>
      </c>
      <c r="F22" s="51">
        <v>153787</v>
      </c>
      <c r="G22" s="137">
        <v>0</v>
      </c>
    </row>
    <row r="23" spans="1:7" ht="20.100000000000001" customHeight="1">
      <c r="A23" s="69" t="s">
        <v>139</v>
      </c>
      <c r="B23" s="69"/>
      <c r="C23" s="69"/>
      <c r="D23" s="180" t="s">
        <v>371</v>
      </c>
      <c r="E23" s="51">
        <v>393394</v>
      </c>
      <c r="F23" s="51">
        <v>393394</v>
      </c>
      <c r="G23" s="137">
        <v>0</v>
      </c>
    </row>
    <row r="24" spans="1:7" ht="20.100000000000001" customHeight="1">
      <c r="A24" s="69" t="s">
        <v>141</v>
      </c>
      <c r="B24" s="69" t="s">
        <v>136</v>
      </c>
      <c r="C24" s="69"/>
      <c r="D24" s="69" t="s">
        <v>142</v>
      </c>
      <c r="E24" s="51">
        <v>393394</v>
      </c>
      <c r="F24" s="51">
        <v>393394</v>
      </c>
      <c r="G24" s="137">
        <v>0</v>
      </c>
    </row>
    <row r="25" spans="1:7" ht="20.100000000000001" customHeight="1">
      <c r="A25" s="69" t="s">
        <v>143</v>
      </c>
      <c r="B25" s="69" t="s">
        <v>144</v>
      </c>
      <c r="C25" s="69" t="s">
        <v>111</v>
      </c>
      <c r="D25" s="69" t="s">
        <v>145</v>
      </c>
      <c r="E25" s="51">
        <v>393394</v>
      </c>
      <c r="F25" s="51">
        <v>393394</v>
      </c>
      <c r="G25" s="137">
        <v>0</v>
      </c>
    </row>
    <row r="26" spans="1:7" ht="23.25" customHeight="1">
      <c r="A26" s="98"/>
      <c r="B26" s="98"/>
      <c r="C26" s="98"/>
      <c r="D26" s="98"/>
      <c r="E26" s="99"/>
      <c r="F26" s="99"/>
      <c r="G26" s="99"/>
    </row>
    <row r="27" spans="1:7" ht="23.25" customHeight="1"/>
    <row r="28" spans="1:7" ht="23.25" customHeight="1"/>
    <row r="29" spans="1:7" ht="23.25" customHeight="1"/>
    <row r="30" spans="1:7" ht="23.25" customHeight="1"/>
    <row r="31" spans="1:7" ht="23.25" customHeight="1"/>
    <row r="32" spans="1:7" ht="23.25" customHeight="1"/>
    <row r="33" ht="23.25" customHeight="1"/>
    <row r="34" ht="23.25" customHeight="1"/>
    <row r="35" ht="23.25" customHeight="1"/>
  </sheetData>
  <sheetProtection formatCells="0" formatColumns="0" formatRows="0"/>
  <mergeCells count="5">
    <mergeCell ref="A4:C4"/>
    <mergeCell ref="D4:D5"/>
    <mergeCell ref="E4:E5"/>
    <mergeCell ref="F4:F5"/>
    <mergeCell ref="G4:G5"/>
  </mergeCells>
  <phoneticPr fontId="97" type="noConversion"/>
  <printOptions horizontalCentered="1"/>
  <pageMargins left="0.39370078740157483" right="0.39370078740157483" top="0.39370078740157483" bottom="0.39370078740157483" header="0.39370078740157483" footer="0.39370078740157483"/>
  <pageSetup paperSize="9" fitToHeight="999" orientation="landscape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24" sqref="C24"/>
    </sheetView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100"/>
      <c r="B1" s="57"/>
      <c r="C1" s="57"/>
      <c r="D1" s="57"/>
    </row>
    <row r="2" spans="1:6" ht="25.5" customHeight="1">
      <c r="A2" s="58" t="s">
        <v>149</v>
      </c>
      <c r="B2" s="58"/>
      <c r="C2" s="58"/>
      <c r="D2" s="58"/>
      <c r="E2" s="101"/>
      <c r="F2" s="101"/>
    </row>
    <row r="3" spans="1:6" ht="12" customHeight="1">
      <c r="A3" s="197" t="s">
        <v>1</v>
      </c>
      <c r="B3" s="197"/>
      <c r="C3" s="57"/>
      <c r="F3" s="54" t="s">
        <v>2</v>
      </c>
    </row>
    <row r="4" spans="1:6" ht="15.75" customHeight="1">
      <c r="A4" s="181" t="s">
        <v>3</v>
      </c>
      <c r="B4" s="182"/>
      <c r="C4" s="198" t="s">
        <v>4</v>
      </c>
      <c r="D4" s="199"/>
      <c r="E4" s="199"/>
      <c r="F4" s="200"/>
    </row>
    <row r="5" spans="1:6" ht="15.75" customHeight="1">
      <c r="A5" s="40" t="s">
        <v>5</v>
      </c>
      <c r="B5" s="102" t="s">
        <v>6</v>
      </c>
      <c r="C5" s="62" t="s">
        <v>7</v>
      </c>
      <c r="D5" s="102" t="s">
        <v>6</v>
      </c>
      <c r="E5" s="103" t="s">
        <v>150</v>
      </c>
      <c r="F5" s="104" t="s">
        <v>6</v>
      </c>
    </row>
    <row r="6" spans="1:6" s="35" customFormat="1" ht="15.75" customHeight="1">
      <c r="A6" s="105" t="s">
        <v>9</v>
      </c>
      <c r="B6" s="106">
        <v>5398002.7800000003</v>
      </c>
      <c r="C6" s="107" t="s">
        <v>10</v>
      </c>
      <c r="D6" s="108">
        <v>4166088.78</v>
      </c>
      <c r="E6" s="109" t="s">
        <v>11</v>
      </c>
      <c r="F6" s="110">
        <v>4551417.78</v>
      </c>
    </row>
    <row r="7" spans="1:6" s="35" customFormat="1" ht="15.75" customHeight="1">
      <c r="A7" s="47" t="s">
        <v>12</v>
      </c>
      <c r="B7" s="106">
        <v>5398002.7800000003</v>
      </c>
      <c r="C7" s="107" t="s">
        <v>13</v>
      </c>
      <c r="D7" s="108">
        <v>0</v>
      </c>
      <c r="E7" s="109" t="s">
        <v>14</v>
      </c>
      <c r="F7" s="110">
        <v>3996370.78</v>
      </c>
    </row>
    <row r="8" spans="1:6" s="35" customFormat="1" ht="15.75" customHeight="1">
      <c r="A8" s="47" t="s">
        <v>15</v>
      </c>
      <c r="B8" s="112">
        <v>0</v>
      </c>
      <c r="C8" s="107" t="s">
        <v>16</v>
      </c>
      <c r="D8" s="108">
        <v>0</v>
      </c>
      <c r="E8" s="109" t="s">
        <v>17</v>
      </c>
      <c r="F8" s="110">
        <v>525287</v>
      </c>
    </row>
    <row r="9" spans="1:6" s="35" customFormat="1" ht="15.75" customHeight="1">
      <c r="A9" s="47" t="s">
        <v>18</v>
      </c>
      <c r="B9" s="113"/>
      <c r="C9" s="107" t="s">
        <v>19</v>
      </c>
      <c r="D9" s="108">
        <v>0</v>
      </c>
      <c r="E9" s="109" t="s">
        <v>20</v>
      </c>
      <c r="F9" s="110">
        <v>29760</v>
      </c>
    </row>
    <row r="10" spans="1:6" s="35" customFormat="1" ht="15.75" customHeight="1">
      <c r="A10" s="105" t="s">
        <v>21</v>
      </c>
      <c r="B10" s="111"/>
      <c r="C10" s="107" t="s">
        <v>22</v>
      </c>
      <c r="D10" s="108">
        <v>0</v>
      </c>
      <c r="E10" s="114" t="s">
        <v>23</v>
      </c>
      <c r="F10" s="110">
        <v>846585</v>
      </c>
    </row>
    <row r="11" spans="1:6" s="35" customFormat="1" ht="15.75" customHeight="1">
      <c r="A11" s="47" t="s">
        <v>24</v>
      </c>
      <c r="B11" s="111"/>
      <c r="C11" s="107" t="s">
        <v>25</v>
      </c>
      <c r="D11" s="108">
        <v>0</v>
      </c>
      <c r="E11" s="114" t="s">
        <v>14</v>
      </c>
      <c r="F11" s="110">
        <v>330785</v>
      </c>
    </row>
    <row r="12" spans="1:6" s="35" customFormat="1" ht="15.75" customHeight="1">
      <c r="A12" s="105" t="s">
        <v>26</v>
      </c>
      <c r="B12" s="111">
        <v>0</v>
      </c>
      <c r="C12" s="107" t="s">
        <v>27</v>
      </c>
      <c r="D12" s="108">
        <v>0</v>
      </c>
      <c r="E12" s="114" t="s">
        <v>17</v>
      </c>
      <c r="F12" s="110">
        <v>515800</v>
      </c>
    </row>
    <row r="13" spans="1:6" s="35" customFormat="1" ht="15.75" customHeight="1">
      <c r="A13" s="105" t="s">
        <v>28</v>
      </c>
      <c r="B13" s="111">
        <v>0</v>
      </c>
      <c r="C13" s="107" t="s">
        <v>29</v>
      </c>
      <c r="D13" s="108">
        <v>562865</v>
      </c>
      <c r="E13" s="114" t="s">
        <v>20</v>
      </c>
      <c r="F13" s="110">
        <v>0</v>
      </c>
    </row>
    <row r="14" spans="1:6" s="35" customFormat="1" ht="15.75" customHeight="1">
      <c r="A14" s="105" t="s">
        <v>30</v>
      </c>
      <c r="B14" s="111">
        <v>0</v>
      </c>
      <c r="C14" s="107" t="s">
        <v>31</v>
      </c>
      <c r="D14" s="108">
        <v>0</v>
      </c>
      <c r="E14" s="115" t="s">
        <v>32</v>
      </c>
      <c r="F14" s="110">
        <v>0</v>
      </c>
    </row>
    <row r="15" spans="1:6" s="35" customFormat="1" ht="15.75" customHeight="1">
      <c r="A15" s="105" t="s">
        <v>33</v>
      </c>
      <c r="B15" s="112">
        <v>0</v>
      </c>
      <c r="C15" s="107" t="s">
        <v>34</v>
      </c>
      <c r="D15" s="108">
        <v>275655</v>
      </c>
      <c r="E15" s="115" t="s">
        <v>35</v>
      </c>
      <c r="F15" s="110">
        <v>0</v>
      </c>
    </row>
    <row r="16" spans="1:6" s="35" customFormat="1" ht="15.75" customHeight="1">
      <c r="A16" s="105" t="s">
        <v>36</v>
      </c>
      <c r="B16" s="113">
        <v>0</v>
      </c>
      <c r="C16" s="107" t="s">
        <v>37</v>
      </c>
      <c r="D16" s="108">
        <v>0</v>
      </c>
      <c r="E16" s="115" t="s">
        <v>38</v>
      </c>
      <c r="F16" s="110">
        <v>0</v>
      </c>
    </row>
    <row r="17" spans="1:6" s="35" customFormat="1" ht="15.75" customHeight="1">
      <c r="A17" s="88" t="s">
        <v>39</v>
      </c>
      <c r="B17" s="116">
        <v>0</v>
      </c>
      <c r="C17" s="107" t="s">
        <v>40</v>
      </c>
      <c r="D17" s="108">
        <v>0</v>
      </c>
      <c r="E17" s="115" t="s">
        <v>41</v>
      </c>
      <c r="F17" s="110">
        <v>0</v>
      </c>
    </row>
    <row r="18" spans="1:6" s="35" customFormat="1" ht="15.75" customHeight="1">
      <c r="A18" s="88" t="s">
        <v>42</v>
      </c>
      <c r="B18" s="116">
        <v>0</v>
      </c>
      <c r="C18" s="107" t="s">
        <v>43</v>
      </c>
      <c r="D18" s="108">
        <v>0</v>
      </c>
      <c r="E18" s="115" t="s">
        <v>44</v>
      </c>
      <c r="F18" s="110">
        <v>0</v>
      </c>
    </row>
    <row r="19" spans="1:6" s="35" customFormat="1" ht="15.75" customHeight="1">
      <c r="A19" s="88"/>
      <c r="B19" s="117"/>
      <c r="C19" s="107" t="s">
        <v>46</v>
      </c>
      <c r="D19" s="108">
        <v>0</v>
      </c>
      <c r="E19" s="115" t="s">
        <v>47</v>
      </c>
      <c r="F19" s="110">
        <v>0</v>
      </c>
    </row>
    <row r="20" spans="1:6" s="35" customFormat="1" ht="15.75" customHeight="1">
      <c r="A20" s="88"/>
      <c r="B20" s="117"/>
      <c r="C20" s="107" t="s">
        <v>49</v>
      </c>
      <c r="D20" s="108">
        <v>0</v>
      </c>
      <c r="E20" s="115" t="s">
        <v>50</v>
      </c>
      <c r="F20" s="110">
        <v>0</v>
      </c>
    </row>
    <row r="21" spans="1:6" s="35" customFormat="1" ht="15.75" customHeight="1">
      <c r="A21" s="105"/>
      <c r="B21" s="118"/>
      <c r="C21" s="107" t="s">
        <v>51</v>
      </c>
      <c r="D21" s="108">
        <v>0</v>
      </c>
      <c r="E21" s="119"/>
      <c r="F21" s="119"/>
    </row>
    <row r="22" spans="1:6" s="35" customFormat="1" ht="15.75" customHeight="1">
      <c r="A22" s="105"/>
      <c r="B22" s="116"/>
      <c r="C22" s="107" t="s">
        <v>52</v>
      </c>
      <c r="D22" s="108">
        <v>0</v>
      </c>
      <c r="E22" s="119"/>
      <c r="F22" s="119"/>
    </row>
    <row r="23" spans="1:6" s="35" customFormat="1" ht="15.75" customHeight="1">
      <c r="A23" s="105"/>
      <c r="B23" s="116"/>
      <c r="C23" s="107" t="s">
        <v>53</v>
      </c>
      <c r="D23" s="108">
        <v>0</v>
      </c>
      <c r="E23" s="119"/>
      <c r="F23" s="119"/>
    </row>
    <row r="24" spans="1:6" s="35" customFormat="1" ht="15.75" customHeight="1">
      <c r="A24" s="105"/>
      <c r="B24" s="116"/>
      <c r="C24" s="107" t="s">
        <v>54</v>
      </c>
      <c r="D24" s="108">
        <v>0</v>
      </c>
      <c r="E24" s="119"/>
      <c r="F24" s="119"/>
    </row>
    <row r="25" spans="1:6" s="35" customFormat="1" ht="15.75" customHeight="1">
      <c r="A25" s="105"/>
      <c r="B25" s="116"/>
      <c r="C25" s="107" t="s">
        <v>55</v>
      </c>
      <c r="D25" s="108">
        <v>393394</v>
      </c>
      <c r="E25" s="119"/>
      <c r="F25" s="119"/>
    </row>
    <row r="26" spans="1:6" s="35" customFormat="1" ht="15.75" customHeight="1">
      <c r="A26" s="105"/>
      <c r="B26" s="116"/>
      <c r="C26" s="107" t="s">
        <v>56</v>
      </c>
      <c r="D26" s="108">
        <v>0</v>
      </c>
      <c r="E26" s="119"/>
      <c r="F26" s="119"/>
    </row>
    <row r="27" spans="1:6" s="35" customFormat="1" ht="15.75" customHeight="1">
      <c r="A27" s="105"/>
      <c r="B27" s="116"/>
      <c r="C27" s="107" t="s">
        <v>57</v>
      </c>
      <c r="D27" s="108">
        <v>0</v>
      </c>
      <c r="E27" s="119"/>
      <c r="F27" s="119"/>
    </row>
    <row r="28" spans="1:6" s="35" customFormat="1" ht="15.75" customHeight="1">
      <c r="A28" s="105"/>
      <c r="B28" s="116"/>
      <c r="C28" s="107" t="s">
        <v>58</v>
      </c>
      <c r="D28" s="108">
        <v>0</v>
      </c>
      <c r="E28" s="119"/>
      <c r="F28" s="119"/>
    </row>
    <row r="29" spans="1:6" s="35" customFormat="1" ht="15.75" customHeight="1">
      <c r="A29" s="105"/>
      <c r="B29" s="116"/>
      <c r="C29" s="107" t="s">
        <v>59</v>
      </c>
      <c r="D29" s="108">
        <v>0</v>
      </c>
      <c r="E29" s="119"/>
      <c r="F29" s="119"/>
    </row>
    <row r="30" spans="1:6" s="35" customFormat="1" ht="15.75" customHeight="1">
      <c r="A30" s="105"/>
      <c r="B30" s="116"/>
      <c r="C30" s="107" t="s">
        <v>60</v>
      </c>
      <c r="D30" s="108">
        <v>0</v>
      </c>
      <c r="E30" s="119"/>
      <c r="F30" s="119"/>
    </row>
    <row r="31" spans="1:6" s="35" customFormat="1" ht="15.75" customHeight="1">
      <c r="A31" s="105"/>
      <c r="B31" s="116"/>
      <c r="C31" s="107" t="s">
        <v>61</v>
      </c>
      <c r="D31" s="108">
        <v>0</v>
      </c>
      <c r="E31" s="119"/>
      <c r="F31" s="119"/>
    </row>
    <row r="32" spans="1:6" s="35" customFormat="1" ht="15.75" customHeight="1">
      <c r="A32" s="105"/>
      <c r="B32" s="116"/>
      <c r="C32" s="107" t="s">
        <v>62</v>
      </c>
      <c r="D32" s="108">
        <v>0</v>
      </c>
      <c r="E32" s="119"/>
      <c r="F32" s="119"/>
    </row>
    <row r="33" spans="1:6" s="35" customFormat="1" ht="15.75" customHeight="1">
      <c r="A33" s="105"/>
      <c r="B33" s="116"/>
      <c r="C33" s="107" t="s">
        <v>63</v>
      </c>
      <c r="D33" s="108">
        <v>0</v>
      </c>
      <c r="E33" s="119"/>
      <c r="F33" s="119"/>
    </row>
    <row r="34" spans="1:6" s="35" customFormat="1" ht="15.75" customHeight="1">
      <c r="A34" s="105"/>
      <c r="B34" s="116"/>
      <c r="C34" s="107" t="s">
        <v>64</v>
      </c>
      <c r="D34" s="45">
        <v>0</v>
      </c>
      <c r="E34" s="119"/>
      <c r="F34" s="119"/>
    </row>
    <row r="35" spans="1:6" ht="15.75" customHeight="1">
      <c r="A35" s="105"/>
      <c r="B35" s="116"/>
      <c r="C35" s="120"/>
      <c r="D35" s="121"/>
      <c r="E35" s="122"/>
      <c r="F35" s="122"/>
    </row>
    <row r="36" spans="1:6" s="35" customFormat="1" ht="15.75" customHeight="1">
      <c r="A36" s="123" t="s">
        <v>65</v>
      </c>
      <c r="B36" s="171">
        <v>5398002.7800000003</v>
      </c>
      <c r="C36" s="124" t="s">
        <v>66</v>
      </c>
      <c r="D36" s="171">
        <v>5398002.7800000003</v>
      </c>
      <c r="E36" s="124" t="s">
        <v>66</v>
      </c>
      <c r="F36" s="171">
        <v>5398002.7800000003</v>
      </c>
    </row>
    <row r="37" spans="1:6" s="35" customFormat="1" ht="15.75" customHeight="1">
      <c r="A37" s="105" t="s">
        <v>67</v>
      </c>
      <c r="B37" s="106">
        <v>0</v>
      </c>
      <c r="C37" s="125" t="s">
        <v>68</v>
      </c>
      <c r="D37" s="126"/>
      <c r="E37" s="127" t="s">
        <v>69</v>
      </c>
      <c r="F37" s="110"/>
    </row>
    <row r="38" spans="1:6" s="35" customFormat="1" ht="15.75" customHeight="1">
      <c r="A38" s="105" t="s">
        <v>70</v>
      </c>
      <c r="B38" s="112">
        <v>0</v>
      </c>
      <c r="C38" s="120"/>
      <c r="D38" s="126"/>
      <c r="E38" s="119"/>
      <c r="F38" s="110"/>
    </row>
    <row r="39" spans="1:6" s="35" customFormat="1" ht="15.75" customHeight="1">
      <c r="A39" s="105" t="s">
        <v>71</v>
      </c>
      <c r="B39" s="128">
        <v>0</v>
      </c>
      <c r="C39" s="120"/>
      <c r="D39" s="126"/>
      <c r="E39" s="119"/>
      <c r="F39" s="110"/>
    </row>
    <row r="40" spans="1:6" ht="15.75" customHeight="1">
      <c r="A40" s="105"/>
      <c r="B40" s="117"/>
      <c r="C40" s="88"/>
      <c r="D40" s="129"/>
      <c r="E40" s="122"/>
      <c r="F40" s="130"/>
    </row>
    <row r="41" spans="1:6" s="35" customFormat="1" ht="15.75" customHeight="1">
      <c r="A41" s="123" t="s">
        <v>73</v>
      </c>
      <c r="B41" s="172">
        <v>5398002.7800000003</v>
      </c>
      <c r="C41" s="173" t="s">
        <v>74</v>
      </c>
      <c r="D41" s="172">
        <v>5398002.7800000003</v>
      </c>
      <c r="E41" s="131" t="s">
        <v>74</v>
      </c>
      <c r="F41" s="179">
        <v>5398002.7800000003</v>
      </c>
    </row>
    <row r="42" spans="1:6" ht="20.100000000000001" customHeight="1"/>
    <row r="43" spans="1:6" ht="20.100000000000001" customHeight="1">
      <c r="A43" s="132"/>
      <c r="B43" s="132"/>
      <c r="C43" s="132"/>
      <c r="D43" s="132"/>
    </row>
    <row r="44" spans="1:6" ht="20.100000000000001" customHeight="1">
      <c r="A44" s="133"/>
      <c r="B44" s="132"/>
      <c r="C44" s="132"/>
      <c r="D44" s="132"/>
    </row>
  </sheetData>
  <sheetProtection formatCells="0" formatColumns="0" formatRows="0"/>
  <mergeCells count="3">
    <mergeCell ref="A3:B3"/>
    <mergeCell ref="A4:B4"/>
    <mergeCell ref="C4:F4"/>
  </mergeCells>
  <phoneticPr fontId="97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landscape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>
      <selection activeCell="H8" sqref="H8"/>
    </sheetView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55"/>
      <c r="B1" s="56"/>
      <c r="C1" s="55"/>
      <c r="D1" s="55"/>
      <c r="E1" s="55"/>
      <c r="F1" s="55"/>
      <c r="G1" s="57"/>
      <c r="H1" s="55"/>
      <c r="I1" s="56"/>
      <c r="J1" s="56"/>
      <c r="K1" s="57"/>
    </row>
    <row r="2" spans="1:11" ht="30" customHeight="1">
      <c r="A2" s="174" t="s">
        <v>355</v>
      </c>
      <c r="B2" s="58"/>
      <c r="C2" s="58"/>
      <c r="D2" s="58"/>
      <c r="E2" s="58"/>
      <c r="F2" s="58"/>
      <c r="G2" s="58"/>
      <c r="H2" s="58"/>
      <c r="I2" s="59"/>
      <c r="J2" s="59"/>
      <c r="K2" s="59"/>
    </row>
    <row r="3" spans="1:11" ht="12" customHeight="1">
      <c r="A3" s="60" t="s">
        <v>1</v>
      </c>
      <c r="B3" s="56"/>
      <c r="C3" s="55"/>
      <c r="D3" s="55"/>
      <c r="E3" s="55"/>
      <c r="F3" s="55"/>
      <c r="G3" s="57"/>
      <c r="H3" s="61" t="s">
        <v>2</v>
      </c>
      <c r="I3" s="56"/>
      <c r="J3" s="56"/>
      <c r="K3" s="57"/>
    </row>
    <row r="4" spans="1:11" ht="20.100000000000001" customHeight="1">
      <c r="A4" s="181" t="s">
        <v>76</v>
      </c>
      <c r="B4" s="181"/>
      <c r="C4" s="181"/>
      <c r="D4" s="193" t="s">
        <v>77</v>
      </c>
      <c r="E4" s="194" t="s">
        <v>87</v>
      </c>
      <c r="F4" s="195" t="s">
        <v>147</v>
      </c>
      <c r="G4" s="195" t="s">
        <v>148</v>
      </c>
      <c r="H4" s="191" t="s">
        <v>151</v>
      </c>
      <c r="I4" s="63"/>
      <c r="J4" s="63"/>
      <c r="K4" s="63"/>
    </row>
    <row r="5" spans="1:11" ht="30" customHeight="1">
      <c r="A5" s="40" t="s">
        <v>84</v>
      </c>
      <c r="B5" s="40" t="s">
        <v>85</v>
      </c>
      <c r="C5" s="40" t="s">
        <v>86</v>
      </c>
      <c r="D5" s="193"/>
      <c r="E5" s="194"/>
      <c r="F5" s="195"/>
      <c r="G5" s="195"/>
      <c r="H5" s="191"/>
      <c r="I5" s="63"/>
      <c r="J5" s="63"/>
      <c r="K5" s="63"/>
    </row>
    <row r="6" spans="1:11" ht="20.100000000000001" customHeight="1">
      <c r="A6" s="96" t="s">
        <v>103</v>
      </c>
      <c r="B6" s="96" t="s">
        <v>103</v>
      </c>
      <c r="C6" s="39" t="s">
        <v>103</v>
      </c>
      <c r="D6" s="80" t="s">
        <v>103</v>
      </c>
      <c r="E6" s="81">
        <v>1</v>
      </c>
      <c r="F6" s="81">
        <v>2</v>
      </c>
      <c r="G6" s="81">
        <v>3</v>
      </c>
      <c r="H6" s="81">
        <v>4</v>
      </c>
      <c r="I6" s="63"/>
      <c r="J6" s="63"/>
      <c r="K6" s="63"/>
    </row>
    <row r="7" spans="1:11" s="35" customFormat="1" ht="23.25" customHeight="1">
      <c r="A7" s="69"/>
      <c r="B7" s="69"/>
      <c r="C7" s="69"/>
      <c r="D7" s="69" t="s">
        <v>87</v>
      </c>
      <c r="E7" s="51">
        <f>F7+G7</f>
        <v>5398002.7800000003</v>
      </c>
      <c r="F7" s="51">
        <v>4551417.78</v>
      </c>
      <c r="G7" s="51">
        <v>846585</v>
      </c>
      <c r="H7" s="97"/>
      <c r="I7" s="70"/>
      <c r="J7" s="70"/>
      <c r="K7" s="70"/>
    </row>
    <row r="8" spans="1:11" ht="23.25" customHeight="1">
      <c r="A8" s="69" t="s">
        <v>104</v>
      </c>
      <c r="B8" s="69"/>
      <c r="C8" s="69"/>
      <c r="D8" s="69" t="s">
        <v>105</v>
      </c>
      <c r="E8" s="51">
        <f>F8+G8</f>
        <v>4166088.78</v>
      </c>
      <c r="F8" s="51">
        <v>3319503.78</v>
      </c>
      <c r="G8" s="51">
        <v>846585</v>
      </c>
      <c r="H8" s="97"/>
      <c r="I8" s="63"/>
      <c r="J8" s="63"/>
      <c r="K8" s="63"/>
    </row>
    <row r="9" spans="1:11" ht="23.25" customHeight="1">
      <c r="A9" s="69" t="s">
        <v>106</v>
      </c>
      <c r="B9" s="69" t="s">
        <v>107</v>
      </c>
      <c r="C9" s="69"/>
      <c r="D9" s="69" t="s">
        <v>108</v>
      </c>
      <c r="E9" s="51">
        <f>F9+G9</f>
        <v>4166088.78</v>
      </c>
      <c r="F9" s="51">
        <v>3319503.78</v>
      </c>
      <c r="G9" s="51">
        <v>846585</v>
      </c>
      <c r="H9" s="97"/>
      <c r="I9" s="63"/>
      <c r="J9" s="63"/>
      <c r="K9" s="63"/>
    </row>
    <row r="10" spans="1:11" ht="23.25" customHeight="1">
      <c r="A10" s="69" t="s">
        <v>109</v>
      </c>
      <c r="B10" s="69" t="s">
        <v>110</v>
      </c>
      <c r="C10" s="69" t="s">
        <v>111</v>
      </c>
      <c r="D10" s="69" t="s">
        <v>112</v>
      </c>
      <c r="E10" s="51">
        <v>2412852.7799999998</v>
      </c>
      <c r="F10" s="51">
        <v>2377567.7799999998</v>
      </c>
      <c r="G10" s="51">
        <v>35285</v>
      </c>
      <c r="H10" s="97"/>
    </row>
    <row r="11" spans="1:11" ht="23.25" customHeight="1">
      <c r="A11" s="69" t="s">
        <v>109</v>
      </c>
      <c r="B11" s="69" t="s">
        <v>110</v>
      </c>
      <c r="C11" s="69" t="s">
        <v>113</v>
      </c>
      <c r="D11" s="69" t="s">
        <v>114</v>
      </c>
      <c r="E11" s="51">
        <v>90000</v>
      </c>
      <c r="F11" s="51">
        <v>0</v>
      </c>
      <c r="G11" s="51">
        <v>90000</v>
      </c>
      <c r="H11" s="97"/>
    </row>
    <row r="12" spans="1:11" ht="23.25" customHeight="1">
      <c r="A12" s="69" t="s">
        <v>109</v>
      </c>
      <c r="B12" s="69" t="s">
        <v>110</v>
      </c>
      <c r="C12" s="69" t="s">
        <v>115</v>
      </c>
      <c r="D12" s="69" t="s">
        <v>116</v>
      </c>
      <c r="E12" s="51">
        <v>941936</v>
      </c>
      <c r="F12" s="51">
        <v>941936</v>
      </c>
      <c r="G12" s="51">
        <v>0</v>
      </c>
      <c r="H12" s="97"/>
    </row>
    <row r="13" spans="1:11" ht="23.25" customHeight="1">
      <c r="A13" s="69" t="s">
        <v>109</v>
      </c>
      <c r="B13" s="69" t="s">
        <v>110</v>
      </c>
      <c r="C13" s="69" t="s">
        <v>117</v>
      </c>
      <c r="D13" s="69" t="s">
        <v>118</v>
      </c>
      <c r="E13" s="51">
        <v>721300</v>
      </c>
      <c r="F13" s="51">
        <v>0</v>
      </c>
      <c r="G13" s="51">
        <v>721300</v>
      </c>
      <c r="H13" s="97"/>
      <c r="I13" s="63"/>
      <c r="J13" s="63"/>
      <c r="K13" s="63"/>
    </row>
    <row r="14" spans="1:11" ht="23.25" customHeight="1">
      <c r="A14" s="69" t="s">
        <v>119</v>
      </c>
      <c r="B14" s="69"/>
      <c r="C14" s="69"/>
      <c r="D14" s="69" t="s">
        <v>120</v>
      </c>
      <c r="E14" s="51">
        <v>562865</v>
      </c>
      <c r="F14" s="51">
        <v>562865</v>
      </c>
      <c r="G14" s="51">
        <v>0</v>
      </c>
      <c r="H14" s="97"/>
    </row>
    <row r="15" spans="1:11" ht="23.25" customHeight="1">
      <c r="A15" s="69" t="s">
        <v>121</v>
      </c>
      <c r="B15" s="69" t="s">
        <v>122</v>
      </c>
      <c r="C15" s="69"/>
      <c r="D15" s="69" t="s">
        <v>123</v>
      </c>
      <c r="E15" s="51">
        <v>562865</v>
      </c>
      <c r="F15" s="51">
        <v>562865</v>
      </c>
      <c r="G15" s="51"/>
      <c r="H15" s="97"/>
      <c r="I15" s="63"/>
      <c r="J15" s="63"/>
      <c r="K15" s="63"/>
    </row>
    <row r="16" spans="1:11" ht="23.25" customHeight="1">
      <c r="A16" s="69" t="s">
        <v>124</v>
      </c>
      <c r="B16" s="69" t="s">
        <v>125</v>
      </c>
      <c r="C16" s="69" t="s">
        <v>111</v>
      </c>
      <c r="D16" s="69" t="s">
        <v>126</v>
      </c>
      <c r="E16" s="51">
        <v>38340</v>
      </c>
      <c r="F16" s="51">
        <v>38340</v>
      </c>
      <c r="G16" s="51"/>
      <c r="H16" s="97"/>
    </row>
    <row r="17" spans="1:8" ht="23.25" customHeight="1">
      <c r="A17" s="69" t="s">
        <v>124</v>
      </c>
      <c r="B17" s="69" t="s">
        <v>125</v>
      </c>
      <c r="C17" s="69" t="s">
        <v>122</v>
      </c>
      <c r="D17" s="69" t="s">
        <v>127</v>
      </c>
      <c r="E17" s="51">
        <v>524525</v>
      </c>
      <c r="F17" s="51">
        <v>524525</v>
      </c>
      <c r="G17" s="51">
        <v>0</v>
      </c>
      <c r="H17" s="97"/>
    </row>
    <row r="18" spans="1:8" ht="23.25" customHeight="1">
      <c r="A18" s="69" t="s">
        <v>128</v>
      </c>
      <c r="B18" s="69"/>
      <c r="C18" s="69"/>
      <c r="D18" s="69" t="s">
        <v>129</v>
      </c>
      <c r="E18" s="51">
        <v>275655</v>
      </c>
      <c r="F18" s="51">
        <v>275655</v>
      </c>
      <c r="G18" s="51">
        <v>0</v>
      </c>
      <c r="H18" s="97"/>
    </row>
    <row r="19" spans="1:8" ht="23.25" customHeight="1">
      <c r="A19" s="69" t="s">
        <v>130</v>
      </c>
      <c r="B19" s="69" t="s">
        <v>131</v>
      </c>
      <c r="C19" s="69"/>
      <c r="D19" s="69" t="s">
        <v>132</v>
      </c>
      <c r="E19" s="51">
        <v>275655</v>
      </c>
      <c r="F19" s="51">
        <v>275655</v>
      </c>
      <c r="G19" s="51">
        <v>0</v>
      </c>
      <c r="H19" s="97"/>
    </row>
    <row r="20" spans="1:8" ht="23.25" customHeight="1">
      <c r="A20" s="69" t="s">
        <v>133</v>
      </c>
      <c r="B20" s="69" t="s">
        <v>134</v>
      </c>
      <c r="C20" s="69" t="s">
        <v>111</v>
      </c>
      <c r="D20" s="69" t="s">
        <v>135</v>
      </c>
      <c r="E20" s="51">
        <v>86110</v>
      </c>
      <c r="F20" s="51">
        <v>86110</v>
      </c>
      <c r="G20" s="51">
        <v>0</v>
      </c>
      <c r="H20" s="97"/>
    </row>
    <row r="21" spans="1:8" ht="23.25" customHeight="1">
      <c r="A21" s="69" t="s">
        <v>133</v>
      </c>
      <c r="B21" s="69" t="s">
        <v>134</v>
      </c>
      <c r="C21" s="69" t="s">
        <v>136</v>
      </c>
      <c r="D21" s="69" t="s">
        <v>137</v>
      </c>
      <c r="E21" s="51">
        <v>35758</v>
      </c>
      <c r="F21" s="51">
        <v>35758</v>
      </c>
      <c r="G21" s="51">
        <v>0</v>
      </c>
      <c r="H21" s="97"/>
    </row>
    <row r="22" spans="1:8" ht="23.25" customHeight="1">
      <c r="A22" s="69" t="s">
        <v>133</v>
      </c>
      <c r="B22" s="69" t="s">
        <v>134</v>
      </c>
      <c r="C22" s="69" t="s">
        <v>107</v>
      </c>
      <c r="D22" s="69" t="s">
        <v>138</v>
      </c>
      <c r="E22" s="51">
        <v>153787</v>
      </c>
      <c r="F22" s="51">
        <v>153787</v>
      </c>
      <c r="G22" s="51">
        <v>0</v>
      </c>
      <c r="H22" s="97"/>
    </row>
    <row r="23" spans="1:8" ht="23.25" customHeight="1">
      <c r="A23" s="69" t="s">
        <v>139</v>
      </c>
      <c r="B23" s="69"/>
      <c r="C23" s="69"/>
      <c r="D23" s="69" t="s">
        <v>140</v>
      </c>
      <c r="E23" s="51">
        <v>393394</v>
      </c>
      <c r="F23" s="51">
        <v>393394</v>
      </c>
      <c r="G23" s="51">
        <v>0</v>
      </c>
      <c r="H23" s="97"/>
    </row>
    <row r="24" spans="1:8" ht="23.25" customHeight="1">
      <c r="A24" s="69" t="s">
        <v>141</v>
      </c>
      <c r="B24" s="69" t="s">
        <v>136</v>
      </c>
      <c r="C24" s="69"/>
      <c r="D24" s="69" t="s">
        <v>142</v>
      </c>
      <c r="E24" s="51">
        <v>393394</v>
      </c>
      <c r="F24" s="51">
        <v>393394</v>
      </c>
      <c r="G24" s="51">
        <v>0</v>
      </c>
      <c r="H24" s="97"/>
    </row>
    <row r="25" spans="1:8" ht="23.25" customHeight="1">
      <c r="A25" s="69" t="s">
        <v>143</v>
      </c>
      <c r="B25" s="69" t="s">
        <v>144</v>
      </c>
      <c r="C25" s="69" t="s">
        <v>111</v>
      </c>
      <c r="D25" s="69" t="s">
        <v>145</v>
      </c>
      <c r="E25" s="51">
        <v>393394</v>
      </c>
      <c r="F25" s="51">
        <v>393394</v>
      </c>
      <c r="G25" s="51">
        <v>0</v>
      </c>
      <c r="H25" s="97"/>
    </row>
    <row r="26" spans="1:8" ht="23.25" customHeight="1">
      <c r="A26" s="98"/>
      <c r="B26" s="98"/>
      <c r="C26" s="98"/>
      <c r="D26" s="98"/>
      <c r="E26" s="99"/>
      <c r="F26" s="99"/>
      <c r="G26" s="99"/>
      <c r="H26" s="99"/>
    </row>
    <row r="27" spans="1:8" ht="23.25" customHeight="1"/>
    <row r="28" spans="1:8" ht="23.25" customHeight="1"/>
    <row r="29" spans="1:8" ht="23.25" customHeight="1"/>
    <row r="30" spans="1:8" ht="23.25" customHeight="1"/>
    <row r="31" spans="1:8" ht="23.25" customHeight="1"/>
    <row r="32" spans="1:8" ht="23.25" customHeight="1"/>
    <row r="33" ht="23.25" customHeight="1"/>
    <row r="34" ht="23.25" customHeight="1"/>
    <row r="35" ht="23.2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H4:H5"/>
    <mergeCell ref="A4:C4"/>
    <mergeCell ref="D4:D5"/>
    <mergeCell ref="E4:E5"/>
    <mergeCell ref="F4:F5"/>
    <mergeCell ref="G4:G5"/>
  </mergeCells>
  <phoneticPr fontId="97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87" fitToHeight="999" orientation="landscape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tabSelected="1" workbookViewId="0">
      <selection activeCell="A2" sqref="A2"/>
    </sheetView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55"/>
      <c r="B1" s="56"/>
      <c r="C1" s="55"/>
      <c r="D1" s="55"/>
      <c r="E1" s="55"/>
      <c r="F1" s="55"/>
      <c r="G1" s="57"/>
      <c r="H1" s="55"/>
      <c r="I1" s="56"/>
      <c r="J1" s="56"/>
      <c r="K1" s="57"/>
    </row>
    <row r="2" spans="1:11" ht="30" customHeight="1">
      <c r="A2" s="174" t="s">
        <v>356</v>
      </c>
      <c r="B2" s="58"/>
      <c r="C2" s="58"/>
      <c r="D2" s="58"/>
      <c r="E2" s="58"/>
      <c r="F2" s="58"/>
      <c r="G2" s="58"/>
      <c r="H2" s="58"/>
      <c r="I2" s="59"/>
      <c r="J2" s="59"/>
      <c r="K2" s="59"/>
    </row>
    <row r="3" spans="1:11" ht="12" customHeight="1">
      <c r="A3" s="60" t="s">
        <v>1</v>
      </c>
      <c r="B3" s="56"/>
      <c r="C3" s="55"/>
      <c r="D3" s="55"/>
      <c r="E3" s="55"/>
      <c r="F3" s="55"/>
      <c r="G3" s="57"/>
      <c r="H3" s="61" t="s">
        <v>2</v>
      </c>
      <c r="I3" s="56"/>
      <c r="J3" s="56"/>
      <c r="K3" s="57"/>
    </row>
    <row r="4" spans="1:11" ht="20.100000000000001" customHeight="1">
      <c r="A4" s="201" t="s">
        <v>84</v>
      </c>
      <c r="B4" s="203" t="s">
        <v>85</v>
      </c>
      <c r="C4" s="201" t="s">
        <v>86</v>
      </c>
      <c r="D4" s="193" t="s">
        <v>77</v>
      </c>
      <c r="E4" s="194" t="s">
        <v>87</v>
      </c>
      <c r="F4" s="195" t="s">
        <v>147</v>
      </c>
      <c r="G4" s="195" t="s">
        <v>148</v>
      </c>
      <c r="H4" s="191" t="s">
        <v>151</v>
      </c>
      <c r="I4" s="63"/>
      <c r="J4" s="63"/>
      <c r="K4" s="63"/>
    </row>
    <row r="5" spans="1:11" ht="30" customHeight="1">
      <c r="A5" s="202"/>
      <c r="B5" s="202"/>
      <c r="C5" s="202"/>
      <c r="D5" s="193"/>
      <c r="E5" s="194"/>
      <c r="F5" s="195"/>
      <c r="G5" s="195"/>
      <c r="H5" s="191"/>
      <c r="I5" s="63"/>
      <c r="J5" s="63"/>
      <c r="K5" s="63"/>
    </row>
    <row r="6" spans="1:11" ht="20.100000000000001" customHeight="1">
      <c r="A6" s="66" t="s">
        <v>103</v>
      </c>
      <c r="B6" s="66" t="s">
        <v>103</v>
      </c>
      <c r="C6" s="87" t="s">
        <v>103</v>
      </c>
      <c r="D6" s="67" t="s">
        <v>103</v>
      </c>
      <c r="E6" s="92">
        <v>1</v>
      </c>
      <c r="F6" s="68">
        <v>2</v>
      </c>
      <c r="G6" s="68">
        <v>3</v>
      </c>
      <c r="H6" s="68">
        <v>4</v>
      </c>
      <c r="I6" s="63"/>
      <c r="J6" s="63"/>
      <c r="K6" s="63"/>
    </row>
    <row r="7" spans="1:11" s="35" customFormat="1" ht="23.25" customHeight="1">
      <c r="A7" s="93"/>
      <c r="B7" s="93"/>
      <c r="C7" s="93"/>
      <c r="D7" s="93"/>
      <c r="E7" s="94"/>
      <c r="F7" s="94"/>
      <c r="G7" s="94"/>
      <c r="H7" s="95"/>
      <c r="I7" s="70"/>
      <c r="J7" s="70"/>
      <c r="K7" s="70"/>
    </row>
    <row r="8" spans="1:11" ht="20.100000000000001" customHeight="1">
      <c r="I8" s="63"/>
      <c r="J8" s="63"/>
      <c r="K8" s="63"/>
    </row>
    <row r="9" spans="1:11" ht="20.100000000000001" customHeight="1"/>
    <row r="10" spans="1:11" ht="20.100000000000001" customHeight="1"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20.100000000000001" customHeight="1"/>
    <row r="12" spans="1:11" ht="20.100000000000001" customHeight="1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35"/>
    </row>
  </sheetData>
  <sheetProtection formatCells="0" formatColumns="0" formatRows="0"/>
  <mergeCells count="8">
    <mergeCell ref="F4:F5"/>
    <mergeCell ref="G4:G5"/>
    <mergeCell ref="H4:H5"/>
    <mergeCell ref="A4:A5"/>
    <mergeCell ref="B4:B5"/>
    <mergeCell ref="C4:C5"/>
    <mergeCell ref="D4:D5"/>
    <mergeCell ref="E4:E5"/>
  </mergeCells>
  <phoneticPr fontId="97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96" fitToHeight="999" orientation="landscape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9"/>
  <sheetViews>
    <sheetView showGridLines="0" showZeros="0" workbookViewId="0">
      <selection activeCell="E8" sqref="E8"/>
    </sheetView>
  </sheetViews>
  <sheetFormatPr defaultColWidth="9.1640625" defaultRowHeight="11.25"/>
  <cols>
    <col min="1" max="1" width="12" customWidth="1"/>
    <col min="2" max="2" width="11.5" customWidth="1"/>
    <col min="3" max="3" width="31.1640625" customWidth="1"/>
    <col min="4" max="9" width="22.33203125" customWidth="1"/>
    <col min="10" max="12" width="9.33203125" customWidth="1"/>
  </cols>
  <sheetData>
    <row r="1" spans="1:12" ht="15" customHeight="1">
      <c r="A1" s="71"/>
      <c r="B1" s="71"/>
      <c r="C1" s="71"/>
      <c r="D1" s="71"/>
      <c r="E1" s="71"/>
      <c r="F1" s="72"/>
      <c r="G1" s="71"/>
      <c r="H1" s="71"/>
      <c r="I1" s="71"/>
      <c r="J1" s="71"/>
      <c r="K1" s="71"/>
      <c r="L1" s="71"/>
    </row>
    <row r="2" spans="1:12" ht="20.25" customHeight="1">
      <c r="A2" s="175" t="s">
        <v>357</v>
      </c>
      <c r="B2" s="73"/>
      <c r="C2" s="73"/>
      <c r="D2" s="73"/>
      <c r="E2" s="73"/>
      <c r="F2" s="73"/>
      <c r="G2" s="73"/>
      <c r="H2" s="73"/>
      <c r="I2" s="73"/>
      <c r="J2" s="71"/>
      <c r="K2" s="71"/>
      <c r="L2" s="71"/>
    </row>
    <row r="3" spans="1:12" ht="18.75" customHeight="1">
      <c r="A3" s="74" t="s">
        <v>1</v>
      </c>
      <c r="B3" s="74"/>
      <c r="C3" s="71"/>
      <c r="D3" s="71"/>
      <c r="E3" s="71"/>
      <c r="F3" s="72"/>
      <c r="G3" s="71"/>
      <c r="H3" s="71"/>
      <c r="I3" s="85" t="s">
        <v>2</v>
      </c>
      <c r="J3" s="71"/>
      <c r="K3" s="71"/>
      <c r="L3" s="71"/>
    </row>
    <row r="4" spans="1:12" ht="21.75" customHeight="1">
      <c r="A4" s="181" t="s">
        <v>76</v>
      </c>
      <c r="B4" s="181"/>
      <c r="C4" s="181" t="s">
        <v>152</v>
      </c>
      <c r="D4" s="75" t="s">
        <v>153</v>
      </c>
      <c r="E4" s="75"/>
      <c r="F4" s="75"/>
      <c r="G4" s="75" t="s">
        <v>154</v>
      </c>
      <c r="H4" s="75"/>
      <c r="I4" s="75"/>
      <c r="J4" s="71"/>
      <c r="K4" s="71"/>
      <c r="L4" s="71"/>
    </row>
    <row r="5" spans="1:12" ht="27" customHeight="1">
      <c r="A5" s="76" t="s">
        <v>84</v>
      </c>
      <c r="B5" s="77" t="s">
        <v>85</v>
      </c>
      <c r="C5" s="181"/>
      <c r="D5" s="77" t="s">
        <v>87</v>
      </c>
      <c r="E5" s="78" t="s">
        <v>147</v>
      </c>
      <c r="F5" s="79" t="s">
        <v>148</v>
      </c>
      <c r="G5" s="77" t="s">
        <v>87</v>
      </c>
      <c r="H5" s="78" t="s">
        <v>147</v>
      </c>
      <c r="I5" s="79" t="s">
        <v>148</v>
      </c>
      <c r="J5" s="71"/>
      <c r="K5" s="71"/>
      <c r="L5" s="71"/>
    </row>
    <row r="6" spans="1:12" ht="19.5" customHeight="1">
      <c r="A6" s="87" t="s">
        <v>103</v>
      </c>
      <c r="B6" s="87" t="s">
        <v>103</v>
      </c>
      <c r="C6" s="67" t="s">
        <v>103</v>
      </c>
      <c r="D6" s="81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pans="1:12" s="35" customFormat="1" ht="19.5" customHeight="1">
      <c r="A7" s="88"/>
      <c r="B7" s="89"/>
      <c r="C7" s="88"/>
      <c r="D7" s="51">
        <f>D8+D20+D36</f>
        <v>5398002.7800000003</v>
      </c>
      <c r="E7" s="51">
        <f t="shared" ref="E7:I7" si="0">E8+E20+E36</f>
        <v>4551417.7799999993</v>
      </c>
      <c r="F7" s="51">
        <f t="shared" si="0"/>
        <v>846585</v>
      </c>
      <c r="G7" s="51">
        <f t="shared" si="0"/>
        <v>5398002.7800000003</v>
      </c>
      <c r="H7" s="51">
        <f t="shared" si="0"/>
        <v>4551417.7799999993</v>
      </c>
      <c r="I7" s="51">
        <f t="shared" si="0"/>
        <v>846585</v>
      </c>
      <c r="J7" s="74"/>
      <c r="K7" s="86"/>
      <c r="L7" s="86"/>
    </row>
    <row r="8" spans="1:12" ht="19.5" customHeight="1">
      <c r="A8" s="90">
        <v>301</v>
      </c>
      <c r="B8" s="91"/>
      <c r="C8" s="90" t="s">
        <v>155</v>
      </c>
      <c r="D8" s="84">
        <f>D40+D84+D108</f>
        <v>4327155.78</v>
      </c>
      <c r="E8" s="84">
        <f t="shared" ref="E8:I8" si="1">E40+E84+E108</f>
        <v>3996370.78</v>
      </c>
      <c r="F8" s="84">
        <f t="shared" si="1"/>
        <v>330785</v>
      </c>
      <c r="G8" s="84">
        <f t="shared" si="1"/>
        <v>4327155.78</v>
      </c>
      <c r="H8" s="84">
        <f t="shared" si="1"/>
        <v>3996370.78</v>
      </c>
      <c r="I8" s="84">
        <f t="shared" si="1"/>
        <v>330785</v>
      </c>
    </row>
    <row r="9" spans="1:12" ht="19.5" customHeight="1">
      <c r="A9" s="90"/>
      <c r="B9" s="91" t="s">
        <v>111</v>
      </c>
      <c r="C9" s="90" t="s">
        <v>156</v>
      </c>
      <c r="D9" s="84">
        <f>D41+D85+D109</f>
        <v>1128588</v>
      </c>
      <c r="E9" s="84">
        <f t="shared" ref="E9:I9" si="2">E41+E85+E109</f>
        <v>1128588</v>
      </c>
      <c r="F9" s="84">
        <f t="shared" si="2"/>
        <v>0</v>
      </c>
      <c r="G9" s="84">
        <f t="shared" si="2"/>
        <v>1128588</v>
      </c>
      <c r="H9" s="84">
        <f t="shared" si="2"/>
        <v>1128588</v>
      </c>
      <c r="I9" s="84">
        <f t="shared" si="2"/>
        <v>0</v>
      </c>
    </row>
    <row r="10" spans="1:12" ht="19.5" customHeight="1">
      <c r="A10" s="90"/>
      <c r="B10" s="91" t="s">
        <v>136</v>
      </c>
      <c r="C10" s="90" t="s">
        <v>157</v>
      </c>
      <c r="D10" s="84">
        <f>D42+D86+D110</f>
        <v>721548</v>
      </c>
      <c r="E10" s="84">
        <f t="shared" ref="E10:I10" si="3">E42+E86+E110</f>
        <v>721548</v>
      </c>
      <c r="F10" s="84">
        <f t="shared" si="3"/>
        <v>0</v>
      </c>
      <c r="G10" s="84">
        <f t="shared" si="3"/>
        <v>721548</v>
      </c>
      <c r="H10" s="84">
        <f t="shared" si="3"/>
        <v>721548</v>
      </c>
      <c r="I10" s="84">
        <f t="shared" si="3"/>
        <v>0</v>
      </c>
    </row>
    <row r="11" spans="1:12" ht="19.5" customHeight="1">
      <c r="A11" s="90"/>
      <c r="B11" s="91" t="s">
        <v>107</v>
      </c>
      <c r="C11" s="90" t="s">
        <v>158</v>
      </c>
      <c r="D11" s="84">
        <f>D43+D87+D111</f>
        <v>502049</v>
      </c>
      <c r="E11" s="84">
        <f t="shared" ref="E11:I11" si="4">E43+E87+E111</f>
        <v>502049</v>
      </c>
      <c r="F11" s="84">
        <f t="shared" si="4"/>
        <v>0</v>
      </c>
      <c r="G11" s="84">
        <f t="shared" si="4"/>
        <v>502049</v>
      </c>
      <c r="H11" s="84">
        <f t="shared" si="4"/>
        <v>502049</v>
      </c>
      <c r="I11" s="84">
        <f t="shared" si="4"/>
        <v>0</v>
      </c>
    </row>
    <row r="12" spans="1:12" ht="19.5" customHeight="1">
      <c r="A12" s="90"/>
      <c r="B12" s="91" t="s">
        <v>159</v>
      </c>
      <c r="C12" s="90" t="s">
        <v>160</v>
      </c>
      <c r="D12" s="84">
        <f>D44</f>
        <v>20000</v>
      </c>
      <c r="E12" s="84">
        <f t="shared" ref="E12:I12" si="5">E44</f>
        <v>0</v>
      </c>
      <c r="F12" s="84">
        <f t="shared" si="5"/>
        <v>20000</v>
      </c>
      <c r="G12" s="84">
        <f t="shared" si="5"/>
        <v>20000</v>
      </c>
      <c r="H12" s="84">
        <f t="shared" si="5"/>
        <v>0</v>
      </c>
      <c r="I12" s="84">
        <f t="shared" si="5"/>
        <v>20000</v>
      </c>
    </row>
    <row r="13" spans="1:12" ht="19.5" customHeight="1">
      <c r="A13" s="90"/>
      <c r="B13" s="91" t="s">
        <v>161</v>
      </c>
      <c r="C13" s="90" t="s">
        <v>162</v>
      </c>
      <c r="D13" s="84">
        <f>D88+D112</f>
        <v>439968</v>
      </c>
      <c r="E13" s="84">
        <f t="shared" ref="E13:I13" si="6">E88+E112</f>
        <v>439968</v>
      </c>
      <c r="F13" s="84">
        <f t="shared" si="6"/>
        <v>0</v>
      </c>
      <c r="G13" s="84">
        <f t="shared" si="6"/>
        <v>439968</v>
      </c>
      <c r="H13" s="84">
        <f t="shared" si="6"/>
        <v>439968</v>
      </c>
      <c r="I13" s="84">
        <f t="shared" si="6"/>
        <v>0</v>
      </c>
    </row>
    <row r="14" spans="1:12" ht="19.5" customHeight="1">
      <c r="A14" s="90"/>
      <c r="B14" s="91" t="s">
        <v>163</v>
      </c>
      <c r="C14" s="90" t="s">
        <v>164</v>
      </c>
      <c r="D14" s="84">
        <f>D45+D89+D113</f>
        <v>524525</v>
      </c>
      <c r="E14" s="84">
        <f t="shared" ref="E14:I14" si="7">E45+E89+E113</f>
        <v>524525</v>
      </c>
      <c r="F14" s="84">
        <f t="shared" si="7"/>
        <v>0</v>
      </c>
      <c r="G14" s="84">
        <f t="shared" si="7"/>
        <v>524525</v>
      </c>
      <c r="H14" s="84">
        <f t="shared" si="7"/>
        <v>524525</v>
      </c>
      <c r="I14" s="84">
        <f t="shared" si="7"/>
        <v>0</v>
      </c>
    </row>
    <row r="15" spans="1:12" ht="19.5" customHeight="1">
      <c r="A15" s="90"/>
      <c r="B15" s="91" t="s">
        <v>165</v>
      </c>
      <c r="C15" s="90" t="s">
        <v>166</v>
      </c>
      <c r="D15" s="84">
        <f>D46+D90+D114</f>
        <v>121868</v>
      </c>
      <c r="E15" s="84">
        <f t="shared" ref="E15:I15" si="8">E46+E90+E114</f>
        <v>121868</v>
      </c>
      <c r="F15" s="84">
        <f t="shared" si="8"/>
        <v>0</v>
      </c>
      <c r="G15" s="84">
        <f t="shared" si="8"/>
        <v>121868</v>
      </c>
      <c r="H15" s="84">
        <f t="shared" si="8"/>
        <v>121868</v>
      </c>
      <c r="I15" s="84">
        <f t="shared" si="8"/>
        <v>0</v>
      </c>
    </row>
    <row r="16" spans="1:12" ht="19.5" customHeight="1">
      <c r="A16" s="90"/>
      <c r="B16" s="91" t="s">
        <v>131</v>
      </c>
      <c r="C16" s="90" t="s">
        <v>167</v>
      </c>
      <c r="D16" s="84">
        <f>D47+D91+D115</f>
        <v>153787</v>
      </c>
      <c r="E16" s="84">
        <f t="shared" ref="E16:I16" si="9">E47+E91+E115</f>
        <v>153787</v>
      </c>
      <c r="F16" s="84">
        <f t="shared" si="9"/>
        <v>0</v>
      </c>
      <c r="G16" s="84">
        <f t="shared" si="9"/>
        <v>153787</v>
      </c>
      <c r="H16" s="84">
        <f t="shared" si="9"/>
        <v>153787</v>
      </c>
      <c r="I16" s="84">
        <f t="shared" si="9"/>
        <v>0</v>
      </c>
    </row>
    <row r="17" spans="1:9" ht="19.5" customHeight="1">
      <c r="A17" s="90"/>
      <c r="B17" s="91" t="s">
        <v>168</v>
      </c>
      <c r="C17" s="90" t="s">
        <v>169</v>
      </c>
      <c r="D17" s="84">
        <f>D48+D92+D93+D116+D117</f>
        <v>45928.78</v>
      </c>
      <c r="E17" s="84">
        <f t="shared" ref="E17:I17" si="10">E48+E92+E93+E116+E117</f>
        <v>10643.779999999999</v>
      </c>
      <c r="F17" s="84">
        <f t="shared" si="10"/>
        <v>35285</v>
      </c>
      <c r="G17" s="84">
        <f t="shared" si="10"/>
        <v>45928.78</v>
      </c>
      <c r="H17" s="84">
        <f t="shared" si="10"/>
        <v>10643.779999999999</v>
      </c>
      <c r="I17" s="84">
        <f t="shared" si="10"/>
        <v>35285</v>
      </c>
    </row>
    <row r="18" spans="1:9" ht="19.5" customHeight="1">
      <c r="A18" s="90"/>
      <c r="B18" s="91" t="s">
        <v>170</v>
      </c>
      <c r="C18" s="90" t="s">
        <v>171</v>
      </c>
      <c r="D18" s="84">
        <f>D49+D94+D118</f>
        <v>393394</v>
      </c>
      <c r="E18" s="84">
        <f t="shared" ref="E18:I18" si="11">E49+E94+E118</f>
        <v>393394</v>
      </c>
      <c r="F18" s="84">
        <f t="shared" si="11"/>
        <v>0</v>
      </c>
      <c r="G18" s="84">
        <f t="shared" si="11"/>
        <v>393394</v>
      </c>
      <c r="H18" s="84">
        <f t="shared" si="11"/>
        <v>393394</v>
      </c>
      <c r="I18" s="84">
        <f t="shared" si="11"/>
        <v>0</v>
      </c>
    </row>
    <row r="19" spans="1:9" ht="19.5" customHeight="1">
      <c r="A19" s="90"/>
      <c r="B19" s="91" t="s">
        <v>117</v>
      </c>
      <c r="C19" s="90" t="s">
        <v>172</v>
      </c>
      <c r="D19" s="84">
        <f>D50</f>
        <v>275500</v>
      </c>
      <c r="E19" s="84">
        <f t="shared" ref="E19:I19" si="12">E50</f>
        <v>0</v>
      </c>
      <c r="F19" s="84">
        <f t="shared" si="12"/>
        <v>275500</v>
      </c>
      <c r="G19" s="84">
        <f t="shared" si="12"/>
        <v>275500</v>
      </c>
      <c r="H19" s="84">
        <f t="shared" si="12"/>
        <v>0</v>
      </c>
      <c r="I19" s="84">
        <f t="shared" si="12"/>
        <v>275500</v>
      </c>
    </row>
    <row r="20" spans="1:9" ht="19.5" customHeight="1">
      <c r="A20" s="90">
        <v>302</v>
      </c>
      <c r="B20" s="91"/>
      <c r="C20" s="90" t="s">
        <v>173</v>
      </c>
      <c r="D20" s="84">
        <f>D51+D95+D119</f>
        <v>1041087</v>
      </c>
      <c r="E20" s="84">
        <f t="shared" ref="E20:I20" si="13">E51+E95+E119</f>
        <v>525287</v>
      </c>
      <c r="F20" s="84">
        <f t="shared" si="13"/>
        <v>515800</v>
      </c>
      <c r="G20" s="84">
        <f t="shared" si="13"/>
        <v>1041087</v>
      </c>
      <c r="H20" s="84">
        <f t="shared" si="13"/>
        <v>525287</v>
      </c>
      <c r="I20" s="84">
        <f t="shared" si="13"/>
        <v>515800</v>
      </c>
    </row>
    <row r="21" spans="1:9" ht="19.5" customHeight="1">
      <c r="A21" s="90"/>
      <c r="B21" s="91" t="s">
        <v>111</v>
      </c>
      <c r="C21" s="90" t="s">
        <v>174</v>
      </c>
      <c r="D21" s="84">
        <f>D52+D53+D54+D96+D120</f>
        <v>180220</v>
      </c>
      <c r="E21" s="84">
        <f t="shared" ref="E21:I21" si="14">E52+E53+E54+E96+E120</f>
        <v>18220</v>
      </c>
      <c r="F21" s="84">
        <f t="shared" si="14"/>
        <v>162000</v>
      </c>
      <c r="G21" s="84">
        <f t="shared" si="14"/>
        <v>180220</v>
      </c>
      <c r="H21" s="84">
        <f t="shared" si="14"/>
        <v>18220</v>
      </c>
      <c r="I21" s="84">
        <f t="shared" si="14"/>
        <v>162000</v>
      </c>
    </row>
    <row r="22" spans="1:9" ht="19.5" customHeight="1">
      <c r="A22" s="90"/>
      <c r="B22" s="91" t="s">
        <v>136</v>
      </c>
      <c r="C22" s="90" t="s">
        <v>175</v>
      </c>
      <c r="D22" s="84">
        <f>D55+D56+D97+D121</f>
        <v>26090</v>
      </c>
      <c r="E22" s="84">
        <f t="shared" ref="E22:I22" si="15">E55+E56+E97+E121</f>
        <v>4090</v>
      </c>
      <c r="F22" s="84">
        <f t="shared" si="15"/>
        <v>22000</v>
      </c>
      <c r="G22" s="84">
        <f t="shared" si="15"/>
        <v>26090</v>
      </c>
      <c r="H22" s="84">
        <f t="shared" si="15"/>
        <v>4090</v>
      </c>
      <c r="I22" s="84">
        <f t="shared" si="15"/>
        <v>22000</v>
      </c>
    </row>
    <row r="23" spans="1:9" ht="19.5" customHeight="1">
      <c r="A23" s="90"/>
      <c r="B23" s="91" t="s">
        <v>122</v>
      </c>
      <c r="C23" s="90" t="s">
        <v>176</v>
      </c>
      <c r="D23" s="84">
        <f>D57+D58+D98+D122</f>
        <v>1690</v>
      </c>
      <c r="E23" s="84">
        <f t="shared" ref="E23:I23" si="16">E57+E58+E98+E122</f>
        <v>1690</v>
      </c>
      <c r="F23" s="84">
        <f t="shared" si="16"/>
        <v>0</v>
      </c>
      <c r="G23" s="84">
        <f t="shared" si="16"/>
        <v>1690</v>
      </c>
      <c r="H23" s="84">
        <f t="shared" si="16"/>
        <v>1690</v>
      </c>
      <c r="I23" s="84">
        <f t="shared" si="16"/>
        <v>0</v>
      </c>
    </row>
    <row r="24" spans="1:9" ht="19.5" customHeight="1">
      <c r="A24" s="90"/>
      <c r="B24" s="91" t="s">
        <v>159</v>
      </c>
      <c r="C24" s="90" t="s">
        <v>177</v>
      </c>
      <c r="D24" s="84">
        <f>D59+D60+D99+D123</f>
        <v>6490</v>
      </c>
      <c r="E24" s="84">
        <f t="shared" ref="E24:I24" si="17">E59+E60+E99+E123</f>
        <v>6490</v>
      </c>
      <c r="F24" s="84">
        <f t="shared" si="17"/>
        <v>0</v>
      </c>
      <c r="G24" s="84">
        <f t="shared" si="17"/>
        <v>6490</v>
      </c>
      <c r="H24" s="84">
        <f t="shared" si="17"/>
        <v>6490</v>
      </c>
      <c r="I24" s="84">
        <f t="shared" si="17"/>
        <v>0</v>
      </c>
    </row>
    <row r="25" spans="1:9" ht="19.5" customHeight="1">
      <c r="A25" s="90"/>
      <c r="B25" s="91" t="s">
        <v>161</v>
      </c>
      <c r="C25" s="90" t="s">
        <v>178</v>
      </c>
      <c r="D25" s="84">
        <f>D61+D62+D100+D124</f>
        <v>41770</v>
      </c>
      <c r="E25" s="84">
        <f t="shared" ref="E25:I25" si="18">E61+E62+E100+E124</f>
        <v>36770</v>
      </c>
      <c r="F25" s="84">
        <f t="shared" si="18"/>
        <v>5000</v>
      </c>
      <c r="G25" s="84">
        <f t="shared" si="18"/>
        <v>41770</v>
      </c>
      <c r="H25" s="84">
        <f t="shared" si="18"/>
        <v>36770</v>
      </c>
      <c r="I25" s="84">
        <f t="shared" si="18"/>
        <v>5000</v>
      </c>
    </row>
    <row r="26" spans="1:9" ht="19.5" customHeight="1">
      <c r="A26" s="90"/>
      <c r="B26" s="91" t="s">
        <v>131</v>
      </c>
      <c r="C26" s="90" t="s">
        <v>179</v>
      </c>
      <c r="D26" s="84">
        <f>D63+D64+D65+D101+D125</f>
        <v>172350</v>
      </c>
      <c r="E26" s="84">
        <f t="shared" ref="E26:I26" si="19">E63+E64+E65+E101+E125</f>
        <v>49350</v>
      </c>
      <c r="F26" s="84">
        <f t="shared" si="19"/>
        <v>123000</v>
      </c>
      <c r="G26" s="84">
        <f t="shared" si="19"/>
        <v>172350</v>
      </c>
      <c r="H26" s="84">
        <f t="shared" si="19"/>
        <v>49350</v>
      </c>
      <c r="I26" s="84">
        <f t="shared" si="19"/>
        <v>123000</v>
      </c>
    </row>
    <row r="27" spans="1:9" ht="19.5" customHeight="1">
      <c r="A27" s="90"/>
      <c r="B27" s="91" t="s">
        <v>170</v>
      </c>
      <c r="C27" s="90" t="s">
        <v>180</v>
      </c>
      <c r="D27" s="84">
        <f>D66+D67+D102+D126</f>
        <v>41690</v>
      </c>
      <c r="E27" s="84">
        <f t="shared" ref="E27:I27" si="20">E66+E67+E102+E126</f>
        <v>1690</v>
      </c>
      <c r="F27" s="84">
        <f t="shared" si="20"/>
        <v>40000</v>
      </c>
      <c r="G27" s="84">
        <f t="shared" si="20"/>
        <v>41690</v>
      </c>
      <c r="H27" s="84">
        <f t="shared" si="20"/>
        <v>1690</v>
      </c>
      <c r="I27" s="84">
        <f t="shared" si="20"/>
        <v>40000</v>
      </c>
    </row>
    <row r="28" spans="1:9" ht="19.5" customHeight="1">
      <c r="A28" s="90"/>
      <c r="B28" s="91" t="s">
        <v>181</v>
      </c>
      <c r="C28" s="90" t="s">
        <v>182</v>
      </c>
      <c r="D28" s="84">
        <f>D68</f>
        <v>0</v>
      </c>
      <c r="E28" s="84">
        <f t="shared" ref="E28:I28" si="21">E68</f>
        <v>0</v>
      </c>
      <c r="F28" s="84">
        <f t="shared" si="21"/>
        <v>0</v>
      </c>
      <c r="G28" s="84">
        <f t="shared" si="21"/>
        <v>0</v>
      </c>
      <c r="H28" s="84">
        <f t="shared" si="21"/>
        <v>0</v>
      </c>
      <c r="I28" s="84">
        <f t="shared" si="21"/>
        <v>0</v>
      </c>
    </row>
    <row r="29" spans="1:9" ht="19.5" customHeight="1">
      <c r="A29" s="90"/>
      <c r="B29" s="91" t="s">
        <v>183</v>
      </c>
      <c r="C29" s="90" t="s">
        <v>184</v>
      </c>
      <c r="D29" s="84">
        <f>D69+D70+D103+D127</f>
        <v>9450</v>
      </c>
      <c r="E29" s="84">
        <f t="shared" ref="E29:I29" si="22">E69+E70+E103+E127</f>
        <v>8450</v>
      </c>
      <c r="F29" s="84">
        <f t="shared" si="22"/>
        <v>1000</v>
      </c>
      <c r="G29" s="84">
        <f t="shared" si="22"/>
        <v>9450</v>
      </c>
      <c r="H29" s="84">
        <f t="shared" si="22"/>
        <v>8450</v>
      </c>
      <c r="I29" s="84">
        <f t="shared" si="22"/>
        <v>1000</v>
      </c>
    </row>
    <row r="30" spans="1:9" ht="19.5" customHeight="1">
      <c r="A30" s="90"/>
      <c r="B30" s="91" t="s">
        <v>185</v>
      </c>
      <c r="C30" s="90" t="s">
        <v>186</v>
      </c>
      <c r="D30" s="84">
        <f>D71</f>
        <v>7000</v>
      </c>
      <c r="E30" s="84">
        <f t="shared" ref="E30:I30" si="23">E71</f>
        <v>0</v>
      </c>
      <c r="F30" s="84">
        <f t="shared" si="23"/>
        <v>7000</v>
      </c>
      <c r="G30" s="84">
        <f t="shared" si="23"/>
        <v>7000</v>
      </c>
      <c r="H30" s="84">
        <f t="shared" si="23"/>
        <v>0</v>
      </c>
      <c r="I30" s="84">
        <f t="shared" si="23"/>
        <v>7000</v>
      </c>
    </row>
    <row r="31" spans="1:9" ht="19.5" customHeight="1">
      <c r="A31" s="90"/>
      <c r="B31" s="91" t="s">
        <v>187</v>
      </c>
      <c r="C31" s="90" t="s">
        <v>188</v>
      </c>
      <c r="D31" s="84">
        <f>D72+D73+D104+D128</f>
        <v>95240</v>
      </c>
      <c r="E31" s="84">
        <f t="shared" ref="E31:I31" si="24">E72+E73+E104+E128</f>
        <v>5240</v>
      </c>
      <c r="F31" s="84">
        <f t="shared" si="24"/>
        <v>90000</v>
      </c>
      <c r="G31" s="84">
        <f t="shared" si="24"/>
        <v>95240</v>
      </c>
      <c r="H31" s="84">
        <f t="shared" si="24"/>
        <v>5240</v>
      </c>
      <c r="I31" s="84">
        <f t="shared" si="24"/>
        <v>90000</v>
      </c>
    </row>
    <row r="32" spans="1:9" ht="19.5" customHeight="1">
      <c r="A32" s="90"/>
      <c r="B32" s="91" t="s">
        <v>189</v>
      </c>
      <c r="C32" s="90" t="s">
        <v>190</v>
      </c>
      <c r="D32" s="84">
        <f>D74+D105+D129</f>
        <v>65567</v>
      </c>
      <c r="E32" s="84">
        <f t="shared" ref="E32:H32" si="25">E74+E105+E129</f>
        <v>65567</v>
      </c>
      <c r="F32" s="84">
        <f t="shared" si="25"/>
        <v>0</v>
      </c>
      <c r="G32" s="84">
        <f t="shared" si="25"/>
        <v>65567</v>
      </c>
      <c r="H32" s="84">
        <f t="shared" si="25"/>
        <v>65567</v>
      </c>
      <c r="I32" s="84">
        <v>0</v>
      </c>
    </row>
    <row r="33" spans="1:9" ht="19.5" customHeight="1">
      <c r="A33" s="90"/>
      <c r="B33" s="91" t="s">
        <v>191</v>
      </c>
      <c r="C33" s="90" t="s">
        <v>192</v>
      </c>
      <c r="D33" s="84">
        <f>D75+D76</f>
        <v>16000</v>
      </c>
      <c r="E33" s="84">
        <f t="shared" ref="E33:I33" si="26">E75+E76</f>
        <v>16000</v>
      </c>
      <c r="F33" s="84">
        <f t="shared" si="26"/>
        <v>0</v>
      </c>
      <c r="G33" s="84">
        <f t="shared" si="26"/>
        <v>16000</v>
      </c>
      <c r="H33" s="84">
        <f t="shared" si="26"/>
        <v>16000</v>
      </c>
      <c r="I33" s="84">
        <f t="shared" si="26"/>
        <v>0</v>
      </c>
    </row>
    <row r="34" spans="1:9" ht="19.5" customHeight="1">
      <c r="A34" s="90"/>
      <c r="B34" s="91" t="s">
        <v>193</v>
      </c>
      <c r="C34" s="90" t="s">
        <v>194</v>
      </c>
      <c r="D34" s="84">
        <f>D77+D78</f>
        <v>187600</v>
      </c>
      <c r="E34" s="84">
        <f t="shared" ref="E34:I34" si="27">E77+E78</f>
        <v>177600</v>
      </c>
      <c r="F34" s="84">
        <f t="shared" si="27"/>
        <v>10000</v>
      </c>
      <c r="G34" s="84">
        <f t="shared" si="27"/>
        <v>187600</v>
      </c>
      <c r="H34" s="84">
        <f t="shared" si="27"/>
        <v>177600</v>
      </c>
      <c r="I34" s="84">
        <f t="shared" si="27"/>
        <v>10000</v>
      </c>
    </row>
    <row r="35" spans="1:9" ht="19.5" customHeight="1">
      <c r="A35" s="90"/>
      <c r="B35" s="91" t="s">
        <v>117</v>
      </c>
      <c r="C35" s="90" t="s">
        <v>195</v>
      </c>
      <c r="D35" s="84">
        <f>D79+D80+D106+D130</f>
        <v>189930</v>
      </c>
      <c r="E35" s="84">
        <f t="shared" ref="E35:I35" si="28">E79+E80+E106+E130</f>
        <v>134130</v>
      </c>
      <c r="F35" s="84">
        <f t="shared" si="28"/>
        <v>55800</v>
      </c>
      <c r="G35" s="84">
        <f t="shared" si="28"/>
        <v>189930</v>
      </c>
      <c r="H35" s="84">
        <f t="shared" si="28"/>
        <v>134130</v>
      </c>
      <c r="I35" s="84">
        <f t="shared" si="28"/>
        <v>55800</v>
      </c>
    </row>
    <row r="36" spans="1:9" ht="19.5" customHeight="1">
      <c r="A36" s="90">
        <v>303</v>
      </c>
      <c r="B36" s="91"/>
      <c r="C36" s="90" t="s">
        <v>196</v>
      </c>
      <c r="D36" s="84">
        <f>D81</f>
        <v>29760</v>
      </c>
      <c r="E36" s="84">
        <f t="shared" ref="E36:I36" si="29">E81</f>
        <v>29760</v>
      </c>
      <c r="F36" s="84">
        <f t="shared" si="29"/>
        <v>0</v>
      </c>
      <c r="G36" s="84">
        <f t="shared" si="29"/>
        <v>29760</v>
      </c>
      <c r="H36" s="84">
        <f t="shared" si="29"/>
        <v>29760</v>
      </c>
      <c r="I36" s="84">
        <f t="shared" si="29"/>
        <v>0</v>
      </c>
    </row>
    <row r="37" spans="1:9" ht="19.5" customHeight="1">
      <c r="A37" s="90"/>
      <c r="B37" s="91" t="s">
        <v>136</v>
      </c>
      <c r="C37" s="90" t="s">
        <v>197</v>
      </c>
      <c r="D37" s="84">
        <f>D82</f>
        <v>29760</v>
      </c>
      <c r="E37" s="84">
        <f t="shared" ref="E37:I37" si="30">E82</f>
        <v>29760</v>
      </c>
      <c r="F37" s="84">
        <f t="shared" si="30"/>
        <v>0</v>
      </c>
      <c r="G37" s="84">
        <f t="shared" si="30"/>
        <v>29760</v>
      </c>
      <c r="H37" s="84">
        <f t="shared" si="30"/>
        <v>29760</v>
      </c>
      <c r="I37" s="84">
        <f t="shared" si="30"/>
        <v>0</v>
      </c>
    </row>
    <row r="38" spans="1:9" s="35" customFormat="1" ht="19.5" customHeight="1">
      <c r="A38" s="88"/>
      <c r="B38" s="89" t="s">
        <v>198</v>
      </c>
      <c r="C38" s="88" t="s">
        <v>199</v>
      </c>
      <c r="D38" s="51">
        <f>D39+D83+D107</f>
        <v>5398002.7800000003</v>
      </c>
      <c r="E38" s="51">
        <f t="shared" ref="E38:I38" si="31">E39+E83+E107</f>
        <v>4551417.78</v>
      </c>
      <c r="F38" s="51">
        <f t="shared" si="31"/>
        <v>846585</v>
      </c>
      <c r="G38" s="51">
        <f t="shared" si="31"/>
        <v>5398002.7800000003</v>
      </c>
      <c r="H38" s="51">
        <f t="shared" si="31"/>
        <v>4551417.78</v>
      </c>
      <c r="I38" s="51">
        <f t="shared" si="31"/>
        <v>846585</v>
      </c>
    </row>
    <row r="39" spans="1:9" s="35" customFormat="1" ht="19.5" customHeight="1">
      <c r="A39" s="88"/>
      <c r="B39" s="89" t="s">
        <v>200</v>
      </c>
      <c r="C39" s="88" t="s">
        <v>201</v>
      </c>
      <c r="D39" s="51">
        <v>4100939</v>
      </c>
      <c r="E39" s="51">
        <v>3254354</v>
      </c>
      <c r="F39" s="51">
        <v>846585</v>
      </c>
      <c r="G39" s="51">
        <v>4100939</v>
      </c>
      <c r="H39" s="51">
        <v>3254354</v>
      </c>
      <c r="I39" s="51">
        <v>846585</v>
      </c>
    </row>
    <row r="40" spans="1:9" ht="19.5" customHeight="1">
      <c r="A40" s="88">
        <v>301</v>
      </c>
      <c r="B40" s="89"/>
      <c r="C40" s="88" t="s">
        <v>202</v>
      </c>
      <c r="D40" s="51">
        <v>3125614</v>
      </c>
      <c r="E40" s="51">
        <v>2794829</v>
      </c>
      <c r="F40" s="51">
        <v>330785</v>
      </c>
      <c r="G40" s="51">
        <v>3125614</v>
      </c>
      <c r="H40" s="51">
        <v>2794829</v>
      </c>
      <c r="I40" s="51">
        <v>330785</v>
      </c>
    </row>
    <row r="41" spans="1:9" ht="19.5" customHeight="1">
      <c r="A41" s="88">
        <v>301</v>
      </c>
      <c r="B41" s="89" t="s">
        <v>203</v>
      </c>
      <c r="C41" s="88" t="s">
        <v>204</v>
      </c>
      <c r="D41" s="51">
        <v>810564</v>
      </c>
      <c r="E41" s="51">
        <v>810564</v>
      </c>
      <c r="F41" s="51">
        <v>0</v>
      </c>
      <c r="G41" s="51">
        <v>810564</v>
      </c>
      <c r="H41" s="51">
        <v>810564</v>
      </c>
      <c r="I41" s="51">
        <v>0</v>
      </c>
    </row>
    <row r="42" spans="1:9" ht="19.5" customHeight="1">
      <c r="A42" s="88">
        <v>301</v>
      </c>
      <c r="B42" s="89" t="s">
        <v>205</v>
      </c>
      <c r="C42" s="88" t="s">
        <v>206</v>
      </c>
      <c r="D42" s="51">
        <v>659628</v>
      </c>
      <c r="E42" s="51">
        <v>659628</v>
      </c>
      <c r="F42" s="51">
        <v>0</v>
      </c>
      <c r="G42" s="51">
        <v>659628</v>
      </c>
      <c r="H42" s="51">
        <v>659628</v>
      </c>
      <c r="I42" s="51">
        <v>0</v>
      </c>
    </row>
    <row r="43" spans="1:9" ht="19.5" customHeight="1">
      <c r="A43" s="88">
        <v>301</v>
      </c>
      <c r="B43" s="89" t="s">
        <v>207</v>
      </c>
      <c r="C43" s="88" t="s">
        <v>208</v>
      </c>
      <c r="D43" s="51">
        <v>475547</v>
      </c>
      <c r="E43" s="51">
        <v>475547</v>
      </c>
      <c r="F43" s="51">
        <v>0</v>
      </c>
      <c r="G43" s="51">
        <v>475547</v>
      </c>
      <c r="H43" s="51">
        <v>475547</v>
      </c>
      <c r="I43" s="51">
        <v>0</v>
      </c>
    </row>
    <row r="44" spans="1:9" ht="19.5" customHeight="1">
      <c r="A44" s="88">
        <v>301</v>
      </c>
      <c r="B44" s="89" t="s">
        <v>209</v>
      </c>
      <c r="C44" s="88" t="s">
        <v>210</v>
      </c>
      <c r="D44" s="51">
        <v>20000</v>
      </c>
      <c r="E44" s="51">
        <v>0</v>
      </c>
      <c r="F44" s="51">
        <v>20000</v>
      </c>
      <c r="G44" s="51">
        <v>20000</v>
      </c>
      <c r="H44" s="51">
        <v>0</v>
      </c>
      <c r="I44" s="51">
        <v>20000</v>
      </c>
    </row>
    <row r="45" spans="1:9" ht="19.5" customHeight="1">
      <c r="A45" s="88">
        <v>301</v>
      </c>
      <c r="B45" s="89" t="s">
        <v>211</v>
      </c>
      <c r="C45" s="88" t="s">
        <v>212</v>
      </c>
      <c r="D45" s="51">
        <v>361955</v>
      </c>
      <c r="E45" s="51">
        <v>361955</v>
      </c>
      <c r="F45" s="51">
        <v>0</v>
      </c>
      <c r="G45" s="51">
        <v>361955</v>
      </c>
      <c r="H45" s="51">
        <v>361955</v>
      </c>
      <c r="I45" s="51">
        <v>0</v>
      </c>
    </row>
    <row r="46" spans="1:9" ht="19.5" customHeight="1">
      <c r="A46" s="88">
        <v>301</v>
      </c>
      <c r="B46" s="89" t="s">
        <v>213</v>
      </c>
      <c r="C46" s="88" t="s">
        <v>214</v>
      </c>
      <c r="D46" s="51">
        <v>86110</v>
      </c>
      <c r="E46" s="51">
        <v>86110</v>
      </c>
      <c r="F46" s="51">
        <v>0</v>
      </c>
      <c r="G46" s="51">
        <v>86110</v>
      </c>
      <c r="H46" s="51">
        <v>86110</v>
      </c>
      <c r="I46" s="51">
        <v>0</v>
      </c>
    </row>
    <row r="47" spans="1:9" ht="19.5" customHeight="1">
      <c r="A47" s="88">
        <v>301</v>
      </c>
      <c r="B47" s="89" t="s">
        <v>215</v>
      </c>
      <c r="C47" s="88" t="s">
        <v>216</v>
      </c>
      <c r="D47" s="51">
        <v>123988</v>
      </c>
      <c r="E47" s="51">
        <v>123988</v>
      </c>
      <c r="F47" s="51">
        <v>0</v>
      </c>
      <c r="G47" s="51">
        <v>123988</v>
      </c>
      <c r="H47" s="51">
        <v>123988</v>
      </c>
      <c r="I47" s="51">
        <v>0</v>
      </c>
    </row>
    <row r="48" spans="1:9" ht="19.5" customHeight="1">
      <c r="A48" s="88">
        <v>301</v>
      </c>
      <c r="B48" s="89" t="s">
        <v>217</v>
      </c>
      <c r="C48" s="88" t="s">
        <v>218</v>
      </c>
      <c r="D48" s="51">
        <v>40856</v>
      </c>
      <c r="E48" s="51">
        <v>5571</v>
      </c>
      <c r="F48" s="51">
        <v>35285</v>
      </c>
      <c r="G48" s="51">
        <v>40856</v>
      </c>
      <c r="H48" s="51">
        <v>5571</v>
      </c>
      <c r="I48" s="51">
        <v>35285</v>
      </c>
    </row>
    <row r="49" spans="1:9" ht="19.5" customHeight="1">
      <c r="A49" s="88">
        <v>301</v>
      </c>
      <c r="B49" s="89" t="s">
        <v>219</v>
      </c>
      <c r="C49" s="88" t="s">
        <v>220</v>
      </c>
      <c r="D49" s="51">
        <v>271466</v>
      </c>
      <c r="E49" s="51">
        <v>271466</v>
      </c>
      <c r="F49" s="51">
        <v>0</v>
      </c>
      <c r="G49" s="51">
        <v>271466</v>
      </c>
      <c r="H49" s="51">
        <v>271466</v>
      </c>
      <c r="I49" s="51">
        <v>0</v>
      </c>
    </row>
    <row r="50" spans="1:9" ht="19.5" customHeight="1">
      <c r="A50" s="88">
        <v>301</v>
      </c>
      <c r="B50" s="89" t="s">
        <v>221</v>
      </c>
      <c r="C50" s="178" t="s">
        <v>362</v>
      </c>
      <c r="D50" s="51">
        <v>275500</v>
      </c>
      <c r="E50" s="51">
        <v>0</v>
      </c>
      <c r="F50" s="51">
        <v>275500</v>
      </c>
      <c r="G50" s="51">
        <v>275500</v>
      </c>
      <c r="H50" s="51">
        <v>0</v>
      </c>
      <c r="I50" s="51">
        <v>275500</v>
      </c>
    </row>
    <row r="51" spans="1:9" ht="19.5" customHeight="1">
      <c r="A51" s="88">
        <v>302</v>
      </c>
      <c r="B51" s="89"/>
      <c r="C51" s="88" t="s">
        <v>223</v>
      </c>
      <c r="D51" s="51">
        <v>945565</v>
      </c>
      <c r="E51" s="51">
        <v>429765</v>
      </c>
      <c r="F51" s="51">
        <v>515800</v>
      </c>
      <c r="G51" s="51">
        <v>945565</v>
      </c>
      <c r="H51" s="51">
        <v>429765</v>
      </c>
      <c r="I51" s="51">
        <v>515800</v>
      </c>
    </row>
    <row r="52" spans="1:9" ht="19.5" customHeight="1">
      <c r="A52" s="88">
        <v>302</v>
      </c>
      <c r="B52" s="89" t="s">
        <v>203</v>
      </c>
      <c r="C52" s="88" t="s">
        <v>224</v>
      </c>
      <c r="D52" s="51">
        <v>112000</v>
      </c>
      <c r="E52" s="51">
        <v>0</v>
      </c>
      <c r="F52" s="51">
        <v>112000</v>
      </c>
      <c r="G52" s="51">
        <v>112000</v>
      </c>
      <c r="H52" s="51">
        <v>0</v>
      </c>
      <c r="I52" s="51">
        <v>112000</v>
      </c>
    </row>
    <row r="53" spans="1:9" ht="19.5" customHeight="1">
      <c r="A53" s="88">
        <v>302</v>
      </c>
      <c r="B53" s="89" t="s">
        <v>203</v>
      </c>
      <c r="C53" s="88" t="s">
        <v>224</v>
      </c>
      <c r="D53" s="51">
        <v>12920</v>
      </c>
      <c r="E53" s="51">
        <v>12920</v>
      </c>
      <c r="F53" s="51">
        <v>0</v>
      </c>
      <c r="G53" s="51">
        <v>12920</v>
      </c>
      <c r="H53" s="51">
        <v>12920</v>
      </c>
      <c r="I53" s="51">
        <v>0</v>
      </c>
    </row>
    <row r="54" spans="1:9" ht="19.5" customHeight="1">
      <c r="A54" s="88">
        <v>302</v>
      </c>
      <c r="B54" s="89" t="s">
        <v>203</v>
      </c>
      <c r="C54" s="88" t="s">
        <v>224</v>
      </c>
      <c r="D54" s="51">
        <v>50000</v>
      </c>
      <c r="E54" s="51">
        <v>0</v>
      </c>
      <c r="F54" s="51">
        <v>50000</v>
      </c>
      <c r="G54" s="51">
        <v>50000</v>
      </c>
      <c r="H54" s="51">
        <v>0</v>
      </c>
      <c r="I54" s="51">
        <v>50000</v>
      </c>
    </row>
    <row r="55" spans="1:9" ht="19.5" customHeight="1">
      <c r="A55" s="88">
        <v>302</v>
      </c>
      <c r="B55" s="89" t="s">
        <v>205</v>
      </c>
      <c r="C55" s="88" t="s">
        <v>225</v>
      </c>
      <c r="D55" s="51">
        <v>22000</v>
      </c>
      <c r="E55" s="51">
        <v>0</v>
      </c>
      <c r="F55" s="51">
        <v>22000</v>
      </c>
      <c r="G55" s="51">
        <v>22000</v>
      </c>
      <c r="H55" s="51">
        <v>0</v>
      </c>
      <c r="I55" s="51">
        <v>22000</v>
      </c>
    </row>
    <row r="56" spans="1:9" ht="19.5" customHeight="1">
      <c r="A56" s="88">
        <v>302</v>
      </c>
      <c r="B56" s="89" t="s">
        <v>205</v>
      </c>
      <c r="C56" s="88" t="s">
        <v>225</v>
      </c>
      <c r="D56" s="51">
        <v>2890</v>
      </c>
      <c r="E56" s="51">
        <v>2890</v>
      </c>
      <c r="F56" s="51">
        <v>0</v>
      </c>
      <c r="G56" s="51">
        <v>2890</v>
      </c>
      <c r="H56" s="51">
        <v>2890</v>
      </c>
      <c r="I56" s="51">
        <v>0</v>
      </c>
    </row>
    <row r="57" spans="1:9" ht="19.5" customHeight="1">
      <c r="A57" s="88">
        <v>302</v>
      </c>
      <c r="B57" s="89" t="s">
        <v>226</v>
      </c>
      <c r="C57" s="88" t="s">
        <v>227</v>
      </c>
      <c r="D57" s="51"/>
      <c r="E57" s="51">
        <v>0</v>
      </c>
      <c r="F57" s="51"/>
      <c r="G57" s="51"/>
      <c r="H57" s="51">
        <v>0</v>
      </c>
      <c r="I57" s="51"/>
    </row>
    <row r="58" spans="1:9" ht="19.5" customHeight="1">
      <c r="A58" s="88">
        <v>302</v>
      </c>
      <c r="B58" s="89" t="s">
        <v>226</v>
      </c>
      <c r="C58" s="88" t="s">
        <v>227</v>
      </c>
      <c r="D58" s="51">
        <v>1190</v>
      </c>
      <c r="E58" s="51">
        <v>1190</v>
      </c>
      <c r="F58" s="51">
        <v>0</v>
      </c>
      <c r="G58" s="51">
        <v>1190</v>
      </c>
      <c r="H58" s="51">
        <v>1190</v>
      </c>
      <c r="I58" s="51">
        <v>0</v>
      </c>
    </row>
    <row r="59" spans="1:9" ht="19.5" customHeight="1">
      <c r="A59" s="88">
        <v>302</v>
      </c>
      <c r="B59" s="89" t="s">
        <v>209</v>
      </c>
      <c r="C59" s="88" t="s">
        <v>228</v>
      </c>
      <c r="D59" s="51"/>
      <c r="E59" s="51">
        <v>0</v>
      </c>
      <c r="F59" s="51"/>
      <c r="G59" s="51"/>
      <c r="H59" s="51">
        <v>0</v>
      </c>
      <c r="I59" s="51"/>
    </row>
    <row r="60" spans="1:9" ht="19.5" customHeight="1">
      <c r="A60" s="88">
        <v>302</v>
      </c>
      <c r="B60" s="89" t="s">
        <v>209</v>
      </c>
      <c r="C60" s="88" t="s">
        <v>228</v>
      </c>
      <c r="D60" s="51">
        <v>4590</v>
      </c>
      <c r="E60" s="51">
        <v>4590</v>
      </c>
      <c r="F60" s="51">
        <v>0</v>
      </c>
      <c r="G60" s="51">
        <v>4590</v>
      </c>
      <c r="H60" s="51">
        <v>4590</v>
      </c>
      <c r="I60" s="51">
        <v>0</v>
      </c>
    </row>
    <row r="61" spans="1:9" ht="19.5" customHeight="1">
      <c r="A61" s="88">
        <v>302</v>
      </c>
      <c r="B61" s="89" t="s">
        <v>229</v>
      </c>
      <c r="C61" s="88" t="s">
        <v>230</v>
      </c>
      <c r="D61" s="51">
        <v>5000</v>
      </c>
      <c r="E61" s="51">
        <v>0</v>
      </c>
      <c r="F61" s="51">
        <v>5000</v>
      </c>
      <c r="G61" s="51">
        <v>5000</v>
      </c>
      <c r="H61" s="51">
        <v>0</v>
      </c>
      <c r="I61" s="51">
        <v>5000</v>
      </c>
    </row>
    <row r="62" spans="1:9" ht="19.5" customHeight="1">
      <c r="A62" s="88">
        <v>302</v>
      </c>
      <c r="B62" s="89" t="s">
        <v>229</v>
      </c>
      <c r="C62" s="88" t="s">
        <v>230</v>
      </c>
      <c r="D62" s="51">
        <v>34270</v>
      </c>
      <c r="E62" s="51">
        <v>34270</v>
      </c>
      <c r="F62" s="51">
        <v>0</v>
      </c>
      <c r="G62" s="51">
        <v>34270</v>
      </c>
      <c r="H62" s="51">
        <v>34270</v>
      </c>
      <c r="I62" s="51">
        <v>0</v>
      </c>
    </row>
    <row r="63" spans="1:9" ht="19.5" customHeight="1">
      <c r="A63" s="88">
        <v>302</v>
      </c>
      <c r="B63" s="89" t="s">
        <v>215</v>
      </c>
      <c r="C63" s="88" t="s">
        <v>231</v>
      </c>
      <c r="D63" s="51">
        <v>83000</v>
      </c>
      <c r="E63" s="51">
        <v>0</v>
      </c>
      <c r="F63" s="51">
        <v>83000</v>
      </c>
      <c r="G63" s="51">
        <v>83000</v>
      </c>
      <c r="H63" s="51">
        <v>0</v>
      </c>
      <c r="I63" s="51">
        <v>83000</v>
      </c>
    </row>
    <row r="64" spans="1:9" ht="19.5" customHeight="1">
      <c r="A64" s="88">
        <v>302</v>
      </c>
      <c r="B64" s="89" t="s">
        <v>215</v>
      </c>
      <c r="C64" s="88" t="s">
        <v>231</v>
      </c>
      <c r="D64" s="51">
        <v>40000</v>
      </c>
      <c r="E64" s="51">
        <v>0</v>
      </c>
      <c r="F64" s="51">
        <v>40000</v>
      </c>
      <c r="G64" s="51">
        <v>40000</v>
      </c>
      <c r="H64" s="51">
        <v>0</v>
      </c>
      <c r="I64" s="51">
        <v>40000</v>
      </c>
    </row>
    <row r="65" spans="1:9" ht="19.5" customHeight="1">
      <c r="A65" s="88">
        <v>302</v>
      </c>
      <c r="B65" s="89" t="s">
        <v>215</v>
      </c>
      <c r="C65" s="88" t="s">
        <v>231</v>
      </c>
      <c r="D65" s="51">
        <v>34850</v>
      </c>
      <c r="E65" s="51">
        <v>34850</v>
      </c>
      <c r="F65" s="51">
        <v>0</v>
      </c>
      <c r="G65" s="51">
        <v>34850</v>
      </c>
      <c r="H65" s="51">
        <v>34850</v>
      </c>
      <c r="I65" s="51">
        <v>0</v>
      </c>
    </row>
    <row r="66" spans="1:9" ht="19.5" customHeight="1">
      <c r="A66" s="88">
        <v>302</v>
      </c>
      <c r="B66" s="89" t="s">
        <v>219</v>
      </c>
      <c r="C66" s="88" t="s">
        <v>232</v>
      </c>
      <c r="D66" s="51">
        <v>1190</v>
      </c>
      <c r="E66" s="51">
        <v>1190</v>
      </c>
      <c r="F66" s="51">
        <v>0</v>
      </c>
      <c r="G66" s="51">
        <v>1190</v>
      </c>
      <c r="H66" s="51">
        <v>1190</v>
      </c>
      <c r="I66" s="51">
        <v>0</v>
      </c>
    </row>
    <row r="67" spans="1:9" ht="19.5" customHeight="1">
      <c r="A67" s="88">
        <v>302</v>
      </c>
      <c r="B67" s="89" t="s">
        <v>219</v>
      </c>
      <c r="C67" s="178" t="s">
        <v>363</v>
      </c>
      <c r="D67" s="51">
        <v>40000</v>
      </c>
      <c r="E67" s="51">
        <v>0</v>
      </c>
      <c r="F67" s="51">
        <v>40000</v>
      </c>
      <c r="G67" s="51">
        <v>40000</v>
      </c>
      <c r="H67" s="51">
        <v>0</v>
      </c>
      <c r="I67" s="51">
        <v>40000</v>
      </c>
    </row>
    <row r="68" spans="1:9" ht="19.5" customHeight="1">
      <c r="A68" s="88">
        <v>302</v>
      </c>
      <c r="B68" s="89" t="s">
        <v>233</v>
      </c>
      <c r="C68" s="178" t="s">
        <v>364</v>
      </c>
      <c r="D68" s="51"/>
      <c r="E68" s="51">
        <v>0</v>
      </c>
      <c r="F68" s="51"/>
      <c r="G68" s="51"/>
      <c r="H68" s="51">
        <v>0</v>
      </c>
      <c r="I68" s="51"/>
    </row>
    <row r="69" spans="1:9" ht="19.5" customHeight="1">
      <c r="A69" s="88">
        <v>302</v>
      </c>
      <c r="B69" s="89" t="s">
        <v>234</v>
      </c>
      <c r="C69" s="88" t="s">
        <v>235</v>
      </c>
      <c r="D69" s="51">
        <v>5950</v>
      </c>
      <c r="E69" s="51">
        <v>5950</v>
      </c>
      <c r="F69" s="51">
        <v>0</v>
      </c>
      <c r="G69" s="51">
        <v>5950</v>
      </c>
      <c r="H69" s="51">
        <v>5950</v>
      </c>
      <c r="I69" s="51">
        <v>0</v>
      </c>
    </row>
    <row r="70" spans="1:9" ht="19.5" customHeight="1">
      <c r="A70" s="88">
        <v>302</v>
      </c>
      <c r="B70" s="89" t="s">
        <v>234</v>
      </c>
      <c r="C70" s="88" t="s">
        <v>235</v>
      </c>
      <c r="D70" s="51">
        <v>1000</v>
      </c>
      <c r="E70" s="51">
        <v>0</v>
      </c>
      <c r="F70" s="51">
        <v>1000</v>
      </c>
      <c r="G70" s="51">
        <v>1000</v>
      </c>
      <c r="H70" s="51">
        <v>0</v>
      </c>
      <c r="I70" s="51">
        <v>1000</v>
      </c>
    </row>
    <row r="71" spans="1:9" ht="19.5" customHeight="1">
      <c r="A71" s="88">
        <v>302</v>
      </c>
      <c r="B71" s="89" t="s">
        <v>236</v>
      </c>
      <c r="C71" s="88" t="s">
        <v>237</v>
      </c>
      <c r="D71" s="51">
        <v>7000</v>
      </c>
      <c r="E71" s="51">
        <v>0</v>
      </c>
      <c r="F71" s="51">
        <v>7000</v>
      </c>
      <c r="G71" s="51">
        <v>7000</v>
      </c>
      <c r="H71" s="51">
        <v>0</v>
      </c>
      <c r="I71" s="51">
        <v>7000</v>
      </c>
    </row>
    <row r="72" spans="1:9" ht="19.5" customHeight="1">
      <c r="A72" s="88">
        <v>302</v>
      </c>
      <c r="B72" s="89" t="s">
        <v>238</v>
      </c>
      <c r="C72" s="88" t="s">
        <v>239</v>
      </c>
      <c r="D72" s="51">
        <v>3740</v>
      </c>
      <c r="E72" s="51">
        <v>3740</v>
      </c>
      <c r="F72" s="51">
        <v>0</v>
      </c>
      <c r="G72" s="51">
        <v>3740</v>
      </c>
      <c r="H72" s="51">
        <v>3740</v>
      </c>
      <c r="I72" s="51">
        <v>0</v>
      </c>
    </row>
    <row r="73" spans="1:9" ht="19.5" customHeight="1">
      <c r="A73" s="88">
        <v>302</v>
      </c>
      <c r="B73" s="89" t="s">
        <v>238</v>
      </c>
      <c r="C73" s="178" t="s">
        <v>365</v>
      </c>
      <c r="D73" s="51">
        <v>90000</v>
      </c>
      <c r="E73" s="51">
        <v>0</v>
      </c>
      <c r="F73" s="51">
        <v>90000</v>
      </c>
      <c r="G73" s="51">
        <v>90000</v>
      </c>
      <c r="H73" s="51">
        <v>0</v>
      </c>
      <c r="I73" s="51">
        <v>90000</v>
      </c>
    </row>
    <row r="74" spans="1:9" ht="19.5" customHeight="1">
      <c r="A74" s="88">
        <v>302</v>
      </c>
      <c r="B74" s="89" t="s">
        <v>240</v>
      </c>
      <c r="C74" s="88" t="s">
        <v>241</v>
      </c>
      <c r="D74" s="51">
        <v>45245</v>
      </c>
      <c r="E74" s="51">
        <v>45245</v>
      </c>
      <c r="F74" s="51">
        <v>0</v>
      </c>
      <c r="G74" s="51">
        <v>45245</v>
      </c>
      <c r="H74" s="51">
        <v>45245</v>
      </c>
      <c r="I74" s="51">
        <v>0</v>
      </c>
    </row>
    <row r="75" spans="1:9" ht="19.5" customHeight="1">
      <c r="A75" s="88">
        <v>302</v>
      </c>
      <c r="B75" s="89" t="s">
        <v>242</v>
      </c>
      <c r="C75" s="178" t="s">
        <v>366</v>
      </c>
      <c r="D75" s="51">
        <v>16000</v>
      </c>
      <c r="E75" s="51">
        <v>16000</v>
      </c>
      <c r="F75" s="51">
        <v>0</v>
      </c>
      <c r="G75" s="51">
        <v>16000</v>
      </c>
      <c r="H75" s="51">
        <v>16000</v>
      </c>
      <c r="I75" s="51">
        <v>0</v>
      </c>
    </row>
    <row r="76" spans="1:9" ht="19.5" customHeight="1">
      <c r="A76" s="88">
        <v>302</v>
      </c>
      <c r="B76" s="89" t="s">
        <v>242</v>
      </c>
      <c r="C76" s="88" t="s">
        <v>243</v>
      </c>
      <c r="D76" s="51"/>
      <c r="E76" s="51">
        <v>0</v>
      </c>
      <c r="F76" s="51"/>
      <c r="G76" s="51"/>
      <c r="H76" s="51">
        <v>0</v>
      </c>
      <c r="I76" s="51"/>
    </row>
    <row r="77" spans="1:9" ht="19.5" customHeight="1">
      <c r="A77" s="88">
        <v>302</v>
      </c>
      <c r="B77" s="89" t="s">
        <v>244</v>
      </c>
      <c r="C77" s="178" t="s">
        <v>367</v>
      </c>
      <c r="D77" s="51">
        <v>10000</v>
      </c>
      <c r="E77" s="51">
        <v>0</v>
      </c>
      <c r="F77" s="51">
        <v>10000</v>
      </c>
      <c r="G77" s="51">
        <v>10000</v>
      </c>
      <c r="H77" s="51">
        <v>0</v>
      </c>
      <c r="I77" s="51">
        <v>10000</v>
      </c>
    </row>
    <row r="78" spans="1:9" ht="19.5" customHeight="1">
      <c r="A78" s="88">
        <v>302</v>
      </c>
      <c r="B78" s="89" t="s">
        <v>244</v>
      </c>
      <c r="C78" s="88" t="s">
        <v>245</v>
      </c>
      <c r="D78" s="51">
        <v>177600</v>
      </c>
      <c r="E78" s="51">
        <v>177600</v>
      </c>
      <c r="F78" s="51">
        <v>0</v>
      </c>
      <c r="G78" s="51">
        <v>177600</v>
      </c>
      <c r="H78" s="51">
        <v>177600</v>
      </c>
      <c r="I78" s="51">
        <v>0</v>
      </c>
    </row>
    <row r="79" spans="1:9" ht="19.5" customHeight="1">
      <c r="A79" s="88">
        <v>302</v>
      </c>
      <c r="B79" s="89" t="s">
        <v>221</v>
      </c>
      <c r="C79" s="178" t="s">
        <v>368</v>
      </c>
      <c r="D79" s="51">
        <v>55800</v>
      </c>
      <c r="E79" s="51">
        <v>0</v>
      </c>
      <c r="F79" s="51">
        <v>55800</v>
      </c>
      <c r="G79" s="51">
        <v>55800</v>
      </c>
      <c r="H79" s="51">
        <v>0</v>
      </c>
      <c r="I79" s="51">
        <v>55800</v>
      </c>
    </row>
    <row r="80" spans="1:9" ht="19.5" customHeight="1">
      <c r="A80" s="88">
        <v>302</v>
      </c>
      <c r="B80" s="89" t="s">
        <v>221</v>
      </c>
      <c r="C80" s="88" t="s">
        <v>246</v>
      </c>
      <c r="D80" s="51">
        <v>89330</v>
      </c>
      <c r="E80" s="51">
        <v>89330</v>
      </c>
      <c r="F80" s="51">
        <v>0</v>
      </c>
      <c r="G80" s="51">
        <v>89330</v>
      </c>
      <c r="H80" s="51">
        <v>89330</v>
      </c>
      <c r="I80" s="51">
        <v>0</v>
      </c>
    </row>
    <row r="81" spans="1:9" ht="19.5" customHeight="1">
      <c r="A81" s="88">
        <v>303</v>
      </c>
      <c r="B81" s="89"/>
      <c r="C81" s="88" t="s">
        <v>247</v>
      </c>
      <c r="D81" s="51">
        <v>29760</v>
      </c>
      <c r="E81" s="51">
        <v>29760</v>
      </c>
      <c r="F81" s="51">
        <v>0</v>
      </c>
      <c r="G81" s="51">
        <v>29760</v>
      </c>
      <c r="H81" s="51">
        <v>29760</v>
      </c>
      <c r="I81" s="51">
        <v>0</v>
      </c>
    </row>
    <row r="82" spans="1:9" ht="19.5" customHeight="1">
      <c r="A82" s="88">
        <v>303</v>
      </c>
      <c r="B82" s="89" t="s">
        <v>205</v>
      </c>
      <c r="C82" s="88" t="s">
        <v>248</v>
      </c>
      <c r="D82" s="51">
        <v>29760</v>
      </c>
      <c r="E82" s="51">
        <v>29760</v>
      </c>
      <c r="F82" s="51">
        <v>0</v>
      </c>
      <c r="G82" s="51">
        <v>29760</v>
      </c>
      <c r="H82" s="51">
        <v>29760</v>
      </c>
      <c r="I82" s="51">
        <v>0</v>
      </c>
    </row>
    <row r="83" spans="1:9" s="35" customFormat="1" ht="19.5" customHeight="1">
      <c r="A83" s="88"/>
      <c r="B83" s="89" t="s">
        <v>249</v>
      </c>
      <c r="C83" s="88" t="s">
        <v>250</v>
      </c>
      <c r="D83" s="51">
        <v>797496.31999999995</v>
      </c>
      <c r="E83" s="51">
        <v>797496.31999999995</v>
      </c>
      <c r="F83" s="51">
        <v>0</v>
      </c>
      <c r="G83" s="51">
        <v>797496.31999999995</v>
      </c>
      <c r="H83" s="51">
        <v>797496.31999999995</v>
      </c>
      <c r="I83" s="51">
        <v>0</v>
      </c>
    </row>
    <row r="84" spans="1:9" ht="19.5" customHeight="1">
      <c r="A84" s="88">
        <v>301</v>
      </c>
      <c r="B84" s="89"/>
      <c r="C84" s="88" t="s">
        <v>202</v>
      </c>
      <c r="D84" s="51">
        <v>740173.32</v>
      </c>
      <c r="E84" s="51">
        <v>740173.32</v>
      </c>
      <c r="F84" s="51">
        <v>0</v>
      </c>
      <c r="G84" s="51">
        <v>740173.32</v>
      </c>
      <c r="H84" s="51">
        <v>740173.32</v>
      </c>
      <c r="I84" s="51">
        <v>0</v>
      </c>
    </row>
    <row r="85" spans="1:9" ht="19.5" customHeight="1">
      <c r="A85" s="88">
        <v>301</v>
      </c>
      <c r="B85" s="89" t="s">
        <v>203</v>
      </c>
      <c r="C85" s="88" t="s">
        <v>204</v>
      </c>
      <c r="D85" s="51">
        <v>186648</v>
      </c>
      <c r="E85" s="51">
        <v>186648</v>
      </c>
      <c r="F85" s="51">
        <v>0</v>
      </c>
      <c r="G85" s="51">
        <v>186648</v>
      </c>
      <c r="H85" s="51">
        <v>186648</v>
      </c>
      <c r="I85" s="51">
        <v>0</v>
      </c>
    </row>
    <row r="86" spans="1:9" ht="19.5" customHeight="1">
      <c r="A86" s="88">
        <v>301</v>
      </c>
      <c r="B86" s="89" t="s">
        <v>205</v>
      </c>
      <c r="C86" s="88" t="s">
        <v>206</v>
      </c>
      <c r="D86" s="51">
        <v>38160</v>
      </c>
      <c r="E86" s="51">
        <v>38160</v>
      </c>
      <c r="F86" s="51">
        <v>0</v>
      </c>
      <c r="G86" s="51">
        <v>38160</v>
      </c>
      <c r="H86" s="51">
        <v>38160</v>
      </c>
      <c r="I86" s="51">
        <v>0</v>
      </c>
    </row>
    <row r="87" spans="1:9" ht="19.5" customHeight="1">
      <c r="A87" s="88">
        <v>301</v>
      </c>
      <c r="B87" s="89" t="s">
        <v>207</v>
      </c>
      <c r="C87" s="88" t="s">
        <v>208</v>
      </c>
      <c r="D87" s="51">
        <v>15554</v>
      </c>
      <c r="E87" s="51">
        <v>15554</v>
      </c>
      <c r="F87" s="51">
        <v>0</v>
      </c>
      <c r="G87" s="51">
        <v>15554</v>
      </c>
      <c r="H87" s="51">
        <v>15554</v>
      </c>
      <c r="I87" s="51">
        <v>0</v>
      </c>
    </row>
    <row r="88" spans="1:9" ht="19.5" customHeight="1">
      <c r="A88" s="88">
        <v>301</v>
      </c>
      <c r="B88" s="89" t="s">
        <v>229</v>
      </c>
      <c r="C88" s="88" t="s">
        <v>251</v>
      </c>
      <c r="D88" s="51">
        <v>286776</v>
      </c>
      <c r="E88" s="51">
        <v>286776</v>
      </c>
      <c r="F88" s="51">
        <v>0</v>
      </c>
      <c r="G88" s="51">
        <v>286776</v>
      </c>
      <c r="H88" s="51">
        <v>286776</v>
      </c>
      <c r="I88" s="51">
        <v>0</v>
      </c>
    </row>
    <row r="89" spans="1:9" ht="19.5" customHeight="1">
      <c r="A89" s="88">
        <v>301</v>
      </c>
      <c r="B89" s="89" t="s">
        <v>211</v>
      </c>
      <c r="C89" s="88" t="s">
        <v>212</v>
      </c>
      <c r="D89" s="51">
        <v>97619</v>
      </c>
      <c r="E89" s="51">
        <v>97619</v>
      </c>
      <c r="F89" s="51">
        <v>0</v>
      </c>
      <c r="G89" s="51">
        <v>97619</v>
      </c>
      <c r="H89" s="51">
        <v>97619</v>
      </c>
      <c r="I89" s="51">
        <v>0</v>
      </c>
    </row>
    <row r="90" spans="1:9" ht="19.5" customHeight="1">
      <c r="A90" s="88">
        <v>301</v>
      </c>
      <c r="B90" s="89" t="s">
        <v>213</v>
      </c>
      <c r="C90" s="88" t="s">
        <v>214</v>
      </c>
      <c r="D90" s="51">
        <v>21364</v>
      </c>
      <c r="E90" s="51">
        <v>21364</v>
      </c>
      <c r="F90" s="51">
        <v>0</v>
      </c>
      <c r="G90" s="51">
        <v>21364</v>
      </c>
      <c r="H90" s="51">
        <v>21364</v>
      </c>
      <c r="I90" s="51">
        <v>0</v>
      </c>
    </row>
    <row r="91" spans="1:9" ht="19.5" customHeight="1">
      <c r="A91" s="88">
        <v>301</v>
      </c>
      <c r="B91" s="89" t="s">
        <v>215</v>
      </c>
      <c r="C91" s="88" t="s">
        <v>216</v>
      </c>
      <c r="D91" s="51">
        <v>17804</v>
      </c>
      <c r="E91" s="51">
        <v>17804</v>
      </c>
      <c r="F91" s="51">
        <v>0</v>
      </c>
      <c r="G91" s="51">
        <v>17804</v>
      </c>
      <c r="H91" s="51">
        <v>17804</v>
      </c>
      <c r="I91" s="51">
        <v>0</v>
      </c>
    </row>
    <row r="92" spans="1:9" ht="19.5" customHeight="1">
      <c r="A92" s="88">
        <v>301</v>
      </c>
      <c r="B92" s="89" t="s">
        <v>217</v>
      </c>
      <c r="C92" s="88" t="s">
        <v>218</v>
      </c>
      <c r="D92" s="51">
        <v>540</v>
      </c>
      <c r="E92" s="51">
        <v>540</v>
      </c>
      <c r="F92" s="51">
        <v>0</v>
      </c>
      <c r="G92" s="51">
        <v>540</v>
      </c>
      <c r="H92" s="51">
        <v>540</v>
      </c>
      <c r="I92" s="51">
        <v>0</v>
      </c>
    </row>
    <row r="93" spans="1:9" ht="19.5" customHeight="1">
      <c r="A93" s="88">
        <v>301</v>
      </c>
      <c r="B93" s="89" t="s">
        <v>217</v>
      </c>
      <c r="C93" s="88" t="s">
        <v>218</v>
      </c>
      <c r="D93" s="51">
        <v>2493.3200000000002</v>
      </c>
      <c r="E93" s="51">
        <v>2493.3200000000002</v>
      </c>
      <c r="F93" s="51">
        <v>0</v>
      </c>
      <c r="G93" s="51">
        <v>2493.3200000000002</v>
      </c>
      <c r="H93" s="51">
        <v>2493.3200000000002</v>
      </c>
      <c r="I93" s="51">
        <v>0</v>
      </c>
    </row>
    <row r="94" spans="1:9" ht="19.5" customHeight="1">
      <c r="A94" s="88">
        <v>301</v>
      </c>
      <c r="B94" s="89" t="s">
        <v>219</v>
      </c>
      <c r="C94" s="88" t="s">
        <v>220</v>
      </c>
      <c r="D94" s="51">
        <v>73215</v>
      </c>
      <c r="E94" s="51">
        <v>73215</v>
      </c>
      <c r="F94" s="51">
        <v>0</v>
      </c>
      <c r="G94" s="51">
        <v>73215</v>
      </c>
      <c r="H94" s="51">
        <v>73215</v>
      </c>
      <c r="I94" s="51">
        <v>0</v>
      </c>
    </row>
    <row r="95" spans="1:9" ht="19.5" customHeight="1">
      <c r="A95" s="88">
        <v>302</v>
      </c>
      <c r="B95" s="89"/>
      <c r="C95" s="88" t="s">
        <v>223</v>
      </c>
      <c r="D95" s="51">
        <v>57323</v>
      </c>
      <c r="E95" s="51">
        <v>57323</v>
      </c>
      <c r="F95" s="51">
        <v>0</v>
      </c>
      <c r="G95" s="51">
        <v>57323</v>
      </c>
      <c r="H95" s="51">
        <v>57323</v>
      </c>
      <c r="I95" s="51">
        <v>0</v>
      </c>
    </row>
    <row r="96" spans="1:9" ht="19.5" customHeight="1">
      <c r="A96" s="88">
        <v>302</v>
      </c>
      <c r="B96" s="89" t="s">
        <v>203</v>
      </c>
      <c r="C96" s="88" t="s">
        <v>224</v>
      </c>
      <c r="D96" s="51">
        <v>3180</v>
      </c>
      <c r="E96" s="51">
        <v>3180</v>
      </c>
      <c r="F96" s="51">
        <v>0</v>
      </c>
      <c r="G96" s="51">
        <v>3180</v>
      </c>
      <c r="H96" s="51">
        <v>3180</v>
      </c>
      <c r="I96" s="51">
        <v>0</v>
      </c>
    </row>
    <row r="97" spans="1:9" ht="19.5" customHeight="1">
      <c r="A97" s="88">
        <v>302</v>
      </c>
      <c r="B97" s="89" t="s">
        <v>205</v>
      </c>
      <c r="C97" s="88" t="s">
        <v>225</v>
      </c>
      <c r="D97" s="51">
        <v>720</v>
      </c>
      <c r="E97" s="51">
        <v>720</v>
      </c>
      <c r="F97" s="51">
        <v>0</v>
      </c>
      <c r="G97" s="51">
        <v>720</v>
      </c>
      <c r="H97" s="51">
        <v>720</v>
      </c>
      <c r="I97" s="51">
        <v>0</v>
      </c>
    </row>
    <row r="98" spans="1:9" ht="19.5" customHeight="1">
      <c r="A98" s="88">
        <v>302</v>
      </c>
      <c r="B98" s="89" t="s">
        <v>226</v>
      </c>
      <c r="C98" s="88" t="s">
        <v>227</v>
      </c>
      <c r="D98" s="51">
        <v>300</v>
      </c>
      <c r="E98" s="51">
        <v>300</v>
      </c>
      <c r="F98" s="51">
        <v>0</v>
      </c>
      <c r="G98" s="51">
        <v>300</v>
      </c>
      <c r="H98" s="51">
        <v>300</v>
      </c>
      <c r="I98" s="51">
        <v>0</v>
      </c>
    </row>
    <row r="99" spans="1:9" ht="19.5" customHeight="1">
      <c r="A99" s="88">
        <v>302</v>
      </c>
      <c r="B99" s="89" t="s">
        <v>209</v>
      </c>
      <c r="C99" s="88" t="s">
        <v>228</v>
      </c>
      <c r="D99" s="51">
        <v>1140</v>
      </c>
      <c r="E99" s="51">
        <v>1140</v>
      </c>
      <c r="F99" s="51">
        <v>0</v>
      </c>
      <c r="G99" s="51">
        <v>1140</v>
      </c>
      <c r="H99" s="51">
        <v>1140</v>
      </c>
      <c r="I99" s="51">
        <v>0</v>
      </c>
    </row>
    <row r="100" spans="1:9" ht="19.5" customHeight="1">
      <c r="A100" s="88">
        <v>302</v>
      </c>
      <c r="B100" s="89" t="s">
        <v>229</v>
      </c>
      <c r="C100" s="88" t="s">
        <v>230</v>
      </c>
      <c r="D100" s="51">
        <v>1500</v>
      </c>
      <c r="E100" s="51">
        <v>1500</v>
      </c>
      <c r="F100" s="51">
        <v>0</v>
      </c>
      <c r="G100" s="51">
        <v>1500</v>
      </c>
      <c r="H100" s="51">
        <v>1500</v>
      </c>
      <c r="I100" s="51">
        <v>0</v>
      </c>
    </row>
    <row r="101" spans="1:9" ht="19.5" customHeight="1">
      <c r="A101" s="88">
        <v>302</v>
      </c>
      <c r="B101" s="89" t="s">
        <v>215</v>
      </c>
      <c r="C101" s="88" t="s">
        <v>231</v>
      </c>
      <c r="D101" s="51">
        <v>8700</v>
      </c>
      <c r="E101" s="51">
        <v>8700</v>
      </c>
      <c r="F101" s="51">
        <v>0</v>
      </c>
      <c r="G101" s="51">
        <v>8700</v>
      </c>
      <c r="H101" s="51">
        <v>8700</v>
      </c>
      <c r="I101" s="51">
        <v>0</v>
      </c>
    </row>
    <row r="102" spans="1:9" ht="19.5" customHeight="1">
      <c r="A102" s="88">
        <v>302</v>
      </c>
      <c r="B102" s="89" t="s">
        <v>219</v>
      </c>
      <c r="C102" s="88" t="s">
        <v>232</v>
      </c>
      <c r="D102" s="51">
        <v>300</v>
      </c>
      <c r="E102" s="51">
        <v>300</v>
      </c>
      <c r="F102" s="51">
        <v>0</v>
      </c>
      <c r="G102" s="51">
        <v>300</v>
      </c>
      <c r="H102" s="51">
        <v>300</v>
      </c>
      <c r="I102" s="51">
        <v>0</v>
      </c>
    </row>
    <row r="103" spans="1:9" ht="19.5" customHeight="1">
      <c r="A103" s="88">
        <v>302</v>
      </c>
      <c r="B103" s="89" t="s">
        <v>234</v>
      </c>
      <c r="C103" s="88" t="s">
        <v>235</v>
      </c>
      <c r="D103" s="51">
        <v>1500</v>
      </c>
      <c r="E103" s="51">
        <v>1500</v>
      </c>
      <c r="F103" s="51">
        <v>0</v>
      </c>
      <c r="G103" s="51">
        <v>1500</v>
      </c>
      <c r="H103" s="51">
        <v>1500</v>
      </c>
      <c r="I103" s="51">
        <v>0</v>
      </c>
    </row>
    <row r="104" spans="1:9" ht="19.5" customHeight="1">
      <c r="A104" s="88">
        <v>302</v>
      </c>
      <c r="B104" s="89" t="s">
        <v>238</v>
      </c>
      <c r="C104" s="88" t="s">
        <v>239</v>
      </c>
      <c r="D104" s="51">
        <v>900</v>
      </c>
      <c r="E104" s="51">
        <v>900</v>
      </c>
      <c r="F104" s="51">
        <v>0</v>
      </c>
      <c r="G104" s="51">
        <v>900</v>
      </c>
      <c r="H104" s="51">
        <v>900</v>
      </c>
      <c r="I104" s="51">
        <v>0</v>
      </c>
    </row>
    <row r="105" spans="1:9" ht="19.5" customHeight="1">
      <c r="A105" s="88">
        <v>302</v>
      </c>
      <c r="B105" s="89" t="s">
        <v>240</v>
      </c>
      <c r="C105" s="88" t="s">
        <v>241</v>
      </c>
      <c r="D105" s="51">
        <v>12203</v>
      </c>
      <c r="E105" s="51">
        <v>12203</v>
      </c>
      <c r="F105" s="51">
        <v>0</v>
      </c>
      <c r="G105" s="51">
        <v>12203</v>
      </c>
      <c r="H105" s="51">
        <v>12203</v>
      </c>
      <c r="I105" s="51">
        <v>0</v>
      </c>
    </row>
    <row r="106" spans="1:9" ht="19.5" customHeight="1">
      <c r="A106" s="88">
        <v>302</v>
      </c>
      <c r="B106" s="89" t="s">
        <v>221</v>
      </c>
      <c r="C106" s="88" t="s">
        <v>246</v>
      </c>
      <c r="D106" s="51">
        <v>26880</v>
      </c>
      <c r="E106" s="51">
        <v>26880</v>
      </c>
      <c r="F106" s="51">
        <v>0</v>
      </c>
      <c r="G106" s="51">
        <v>26880</v>
      </c>
      <c r="H106" s="51">
        <v>26880</v>
      </c>
      <c r="I106" s="51">
        <v>0</v>
      </c>
    </row>
    <row r="107" spans="1:9" s="35" customFormat="1" ht="19.5" customHeight="1">
      <c r="A107" s="88"/>
      <c r="B107" s="89" t="s">
        <v>252</v>
      </c>
      <c r="C107" s="88" t="s">
        <v>253</v>
      </c>
      <c r="D107" s="51">
        <v>499567.46</v>
      </c>
      <c r="E107" s="51">
        <v>499567.46</v>
      </c>
      <c r="F107" s="51">
        <v>0</v>
      </c>
      <c r="G107" s="51">
        <v>499567.46</v>
      </c>
      <c r="H107" s="51">
        <v>499567.46</v>
      </c>
      <c r="I107" s="51">
        <v>0</v>
      </c>
    </row>
    <row r="108" spans="1:9" ht="19.5" customHeight="1">
      <c r="A108" s="88">
        <v>301</v>
      </c>
      <c r="B108" s="89"/>
      <c r="C108" s="88" t="s">
        <v>202</v>
      </c>
      <c r="D108" s="51">
        <v>461368.46</v>
      </c>
      <c r="E108" s="51">
        <v>461368.46</v>
      </c>
      <c r="F108" s="51">
        <v>0</v>
      </c>
      <c r="G108" s="51">
        <v>461368.46</v>
      </c>
      <c r="H108" s="51">
        <v>461368.46</v>
      </c>
      <c r="I108" s="51">
        <v>0</v>
      </c>
    </row>
    <row r="109" spans="1:9" ht="19.5" customHeight="1">
      <c r="A109" s="88">
        <v>301</v>
      </c>
      <c r="B109" s="89" t="s">
        <v>203</v>
      </c>
      <c r="C109" s="88" t="s">
        <v>204</v>
      </c>
      <c r="D109" s="51">
        <v>131376</v>
      </c>
      <c r="E109" s="51">
        <v>131376</v>
      </c>
      <c r="F109" s="51">
        <v>0</v>
      </c>
      <c r="G109" s="51">
        <v>131376</v>
      </c>
      <c r="H109" s="51">
        <v>131376</v>
      </c>
      <c r="I109" s="51">
        <v>0</v>
      </c>
    </row>
    <row r="110" spans="1:9" ht="19.5" customHeight="1">
      <c r="A110" s="88">
        <v>301</v>
      </c>
      <c r="B110" s="89" t="s">
        <v>205</v>
      </c>
      <c r="C110" s="88" t="s">
        <v>206</v>
      </c>
      <c r="D110" s="51">
        <v>23760</v>
      </c>
      <c r="E110" s="51">
        <v>23760</v>
      </c>
      <c r="F110" s="51">
        <v>0</v>
      </c>
      <c r="G110" s="51">
        <v>23760</v>
      </c>
      <c r="H110" s="51">
        <v>23760</v>
      </c>
      <c r="I110" s="51">
        <v>0</v>
      </c>
    </row>
    <row r="111" spans="1:9" ht="19.5" customHeight="1">
      <c r="A111" s="88">
        <v>301</v>
      </c>
      <c r="B111" s="89" t="s">
        <v>207</v>
      </c>
      <c r="C111" s="88" t="s">
        <v>208</v>
      </c>
      <c r="D111" s="51">
        <v>10948</v>
      </c>
      <c r="E111" s="51">
        <v>10948</v>
      </c>
      <c r="F111" s="51">
        <v>0</v>
      </c>
      <c r="G111" s="51">
        <v>10948</v>
      </c>
      <c r="H111" s="51">
        <v>10948</v>
      </c>
      <c r="I111" s="51">
        <v>0</v>
      </c>
    </row>
    <row r="112" spans="1:9" ht="19.5" customHeight="1">
      <c r="A112" s="88">
        <v>301</v>
      </c>
      <c r="B112" s="89" t="s">
        <v>229</v>
      </c>
      <c r="C112" s="88" t="s">
        <v>251</v>
      </c>
      <c r="D112" s="51">
        <v>153192</v>
      </c>
      <c r="E112" s="51">
        <v>153192</v>
      </c>
      <c r="F112" s="51">
        <v>0</v>
      </c>
      <c r="G112" s="51">
        <v>153192</v>
      </c>
      <c r="H112" s="51">
        <v>153192</v>
      </c>
      <c r="I112" s="51">
        <v>0</v>
      </c>
    </row>
    <row r="113" spans="1:9" ht="19.5" customHeight="1">
      <c r="A113" s="88">
        <v>301</v>
      </c>
      <c r="B113" s="89" t="s">
        <v>211</v>
      </c>
      <c r="C113" s="88" t="s">
        <v>212</v>
      </c>
      <c r="D113" s="51">
        <v>64951</v>
      </c>
      <c r="E113" s="51">
        <v>64951</v>
      </c>
      <c r="F113" s="51">
        <v>0</v>
      </c>
      <c r="G113" s="51">
        <v>64951</v>
      </c>
      <c r="H113" s="51">
        <v>64951</v>
      </c>
      <c r="I113" s="51">
        <v>0</v>
      </c>
    </row>
    <row r="114" spans="1:9" ht="19.5" customHeight="1">
      <c r="A114" s="88">
        <v>301</v>
      </c>
      <c r="B114" s="89" t="s">
        <v>213</v>
      </c>
      <c r="C114" s="88" t="s">
        <v>214</v>
      </c>
      <c r="D114" s="51">
        <v>14394</v>
      </c>
      <c r="E114" s="51">
        <v>14394</v>
      </c>
      <c r="F114" s="51">
        <v>0</v>
      </c>
      <c r="G114" s="51">
        <v>14394</v>
      </c>
      <c r="H114" s="51">
        <v>14394</v>
      </c>
      <c r="I114" s="51">
        <v>0</v>
      </c>
    </row>
    <row r="115" spans="1:9" ht="19.5" customHeight="1">
      <c r="A115" s="88">
        <v>301</v>
      </c>
      <c r="B115" s="89" t="s">
        <v>215</v>
      </c>
      <c r="C115" s="88" t="s">
        <v>216</v>
      </c>
      <c r="D115" s="51">
        <v>11995</v>
      </c>
      <c r="E115" s="51">
        <v>11995</v>
      </c>
      <c r="F115" s="51">
        <v>0</v>
      </c>
      <c r="G115" s="51">
        <v>11995</v>
      </c>
      <c r="H115" s="51">
        <v>11995</v>
      </c>
      <c r="I115" s="51">
        <v>0</v>
      </c>
    </row>
    <row r="116" spans="1:9" ht="19.5" customHeight="1">
      <c r="A116" s="88">
        <v>301</v>
      </c>
      <c r="B116" s="89" t="s">
        <v>217</v>
      </c>
      <c r="C116" s="88" t="s">
        <v>218</v>
      </c>
      <c r="D116" s="51">
        <v>1679.46</v>
      </c>
      <c r="E116" s="51">
        <v>1679.46</v>
      </c>
      <c r="F116" s="51">
        <v>0</v>
      </c>
      <c r="G116" s="51">
        <v>1679.46</v>
      </c>
      <c r="H116" s="51">
        <v>1679.46</v>
      </c>
      <c r="I116" s="51">
        <v>0</v>
      </c>
    </row>
    <row r="117" spans="1:9" ht="19.5" customHeight="1">
      <c r="A117" s="88">
        <v>301</v>
      </c>
      <c r="B117" s="89" t="s">
        <v>217</v>
      </c>
      <c r="C117" s="88" t="s">
        <v>218</v>
      </c>
      <c r="D117" s="51">
        <v>360</v>
      </c>
      <c r="E117" s="51">
        <v>360</v>
      </c>
      <c r="F117" s="51">
        <v>0</v>
      </c>
      <c r="G117" s="51">
        <v>360</v>
      </c>
      <c r="H117" s="51">
        <v>360</v>
      </c>
      <c r="I117" s="51">
        <v>0</v>
      </c>
    </row>
    <row r="118" spans="1:9" ht="19.5" customHeight="1">
      <c r="A118" s="88">
        <v>301</v>
      </c>
      <c r="B118" s="89" t="s">
        <v>219</v>
      </c>
      <c r="C118" s="88" t="s">
        <v>220</v>
      </c>
      <c r="D118" s="51">
        <v>48713</v>
      </c>
      <c r="E118" s="51">
        <v>48713</v>
      </c>
      <c r="F118" s="51">
        <v>0</v>
      </c>
      <c r="G118" s="51">
        <v>48713</v>
      </c>
      <c r="H118" s="51">
        <v>48713</v>
      </c>
      <c r="I118" s="51">
        <v>0</v>
      </c>
    </row>
    <row r="119" spans="1:9" ht="19.5" customHeight="1">
      <c r="A119" s="88">
        <v>302</v>
      </c>
      <c r="B119" s="89"/>
      <c r="C119" s="88" t="s">
        <v>223</v>
      </c>
      <c r="D119" s="51">
        <v>38199</v>
      </c>
      <c r="E119" s="51">
        <v>38199</v>
      </c>
      <c r="F119" s="51">
        <v>0</v>
      </c>
      <c r="G119" s="51">
        <v>38199</v>
      </c>
      <c r="H119" s="51">
        <v>38199</v>
      </c>
      <c r="I119" s="51">
        <v>0</v>
      </c>
    </row>
    <row r="120" spans="1:9" ht="19.5" customHeight="1">
      <c r="A120" s="88">
        <v>302</v>
      </c>
      <c r="B120" s="89" t="s">
        <v>203</v>
      </c>
      <c r="C120" s="88" t="s">
        <v>224</v>
      </c>
      <c r="D120" s="51">
        <v>2120</v>
      </c>
      <c r="E120" s="51">
        <v>2120</v>
      </c>
      <c r="F120" s="51">
        <v>0</v>
      </c>
      <c r="G120" s="51">
        <v>2120</v>
      </c>
      <c r="H120" s="51">
        <v>2120</v>
      </c>
      <c r="I120" s="51">
        <v>0</v>
      </c>
    </row>
    <row r="121" spans="1:9" ht="19.5" customHeight="1">
      <c r="A121" s="88">
        <v>302</v>
      </c>
      <c r="B121" s="89" t="s">
        <v>205</v>
      </c>
      <c r="C121" s="88" t="s">
        <v>225</v>
      </c>
      <c r="D121" s="51">
        <v>480</v>
      </c>
      <c r="E121" s="51">
        <v>480</v>
      </c>
      <c r="F121" s="51">
        <v>0</v>
      </c>
      <c r="G121" s="51">
        <v>480</v>
      </c>
      <c r="H121" s="51">
        <v>480</v>
      </c>
      <c r="I121" s="51">
        <v>0</v>
      </c>
    </row>
    <row r="122" spans="1:9" ht="19.5" customHeight="1">
      <c r="A122" s="88">
        <v>302</v>
      </c>
      <c r="B122" s="89" t="s">
        <v>226</v>
      </c>
      <c r="C122" s="88" t="s">
        <v>227</v>
      </c>
      <c r="D122" s="51">
        <v>200</v>
      </c>
      <c r="E122" s="51">
        <v>200</v>
      </c>
      <c r="F122" s="51">
        <v>0</v>
      </c>
      <c r="G122" s="51">
        <v>200</v>
      </c>
      <c r="H122" s="51">
        <v>200</v>
      </c>
      <c r="I122" s="51">
        <v>0</v>
      </c>
    </row>
    <row r="123" spans="1:9" ht="19.5" customHeight="1">
      <c r="A123" s="88">
        <v>302</v>
      </c>
      <c r="B123" s="89" t="s">
        <v>209</v>
      </c>
      <c r="C123" s="88" t="s">
        <v>228</v>
      </c>
      <c r="D123" s="51">
        <v>760</v>
      </c>
      <c r="E123" s="51">
        <v>760</v>
      </c>
      <c r="F123" s="51">
        <v>0</v>
      </c>
      <c r="G123" s="51">
        <v>760</v>
      </c>
      <c r="H123" s="51">
        <v>760</v>
      </c>
      <c r="I123" s="51">
        <v>0</v>
      </c>
    </row>
    <row r="124" spans="1:9" ht="19.5" customHeight="1">
      <c r="A124" s="88">
        <v>302</v>
      </c>
      <c r="B124" s="89" t="s">
        <v>229</v>
      </c>
      <c r="C124" s="88" t="s">
        <v>230</v>
      </c>
      <c r="D124" s="51">
        <v>1000</v>
      </c>
      <c r="E124" s="51">
        <v>1000</v>
      </c>
      <c r="F124" s="51">
        <v>0</v>
      </c>
      <c r="G124" s="51">
        <v>1000</v>
      </c>
      <c r="H124" s="51">
        <v>1000</v>
      </c>
      <c r="I124" s="51">
        <v>0</v>
      </c>
    </row>
    <row r="125" spans="1:9" ht="19.5" customHeight="1">
      <c r="A125" s="88">
        <v>302</v>
      </c>
      <c r="B125" s="89" t="s">
        <v>215</v>
      </c>
      <c r="C125" s="88" t="s">
        <v>231</v>
      </c>
      <c r="D125" s="51">
        <v>5800</v>
      </c>
      <c r="E125" s="51">
        <v>5800</v>
      </c>
      <c r="F125" s="51">
        <v>0</v>
      </c>
      <c r="G125" s="51">
        <v>5800</v>
      </c>
      <c r="H125" s="51">
        <v>5800</v>
      </c>
      <c r="I125" s="51">
        <v>0</v>
      </c>
    </row>
    <row r="126" spans="1:9" ht="19.5" customHeight="1">
      <c r="A126" s="88">
        <v>302</v>
      </c>
      <c r="B126" s="89" t="s">
        <v>219</v>
      </c>
      <c r="C126" s="88" t="s">
        <v>232</v>
      </c>
      <c r="D126" s="51">
        <v>200</v>
      </c>
      <c r="E126" s="51">
        <v>200</v>
      </c>
      <c r="F126" s="51">
        <v>0</v>
      </c>
      <c r="G126" s="51">
        <v>200</v>
      </c>
      <c r="H126" s="51">
        <v>200</v>
      </c>
      <c r="I126" s="51">
        <v>0</v>
      </c>
    </row>
    <row r="127" spans="1:9" ht="19.5" customHeight="1">
      <c r="A127" s="88">
        <v>302</v>
      </c>
      <c r="B127" s="89" t="s">
        <v>234</v>
      </c>
      <c r="C127" s="88" t="s">
        <v>235</v>
      </c>
      <c r="D127" s="51">
        <v>1000</v>
      </c>
      <c r="E127" s="51">
        <v>1000</v>
      </c>
      <c r="F127" s="51">
        <v>0</v>
      </c>
      <c r="G127" s="51">
        <v>1000</v>
      </c>
      <c r="H127" s="51">
        <v>1000</v>
      </c>
      <c r="I127" s="51">
        <v>0</v>
      </c>
    </row>
    <row r="128" spans="1:9" ht="19.5" customHeight="1">
      <c r="A128" s="88">
        <v>302</v>
      </c>
      <c r="B128" s="89" t="s">
        <v>238</v>
      </c>
      <c r="C128" s="88" t="s">
        <v>239</v>
      </c>
      <c r="D128" s="51">
        <v>600</v>
      </c>
      <c r="E128" s="51">
        <v>600</v>
      </c>
      <c r="F128" s="51">
        <v>0</v>
      </c>
      <c r="G128" s="51">
        <v>600</v>
      </c>
      <c r="H128" s="51">
        <v>600</v>
      </c>
      <c r="I128" s="51">
        <v>0</v>
      </c>
    </row>
    <row r="129" spans="1:9" ht="19.5" customHeight="1">
      <c r="A129" s="88">
        <v>302</v>
      </c>
      <c r="B129" s="89" t="s">
        <v>240</v>
      </c>
      <c r="C129" s="88" t="s">
        <v>241</v>
      </c>
      <c r="D129" s="51">
        <v>8119</v>
      </c>
      <c r="E129" s="51">
        <v>8119</v>
      </c>
      <c r="F129" s="51">
        <v>0</v>
      </c>
      <c r="G129" s="51">
        <v>8119</v>
      </c>
      <c r="H129" s="51">
        <v>8119</v>
      </c>
      <c r="I129" s="51">
        <v>0</v>
      </c>
    </row>
    <row r="130" spans="1:9" ht="19.5" customHeight="1">
      <c r="A130" s="88">
        <v>302</v>
      </c>
      <c r="B130" s="89" t="s">
        <v>221</v>
      </c>
      <c r="C130" s="88" t="s">
        <v>246</v>
      </c>
      <c r="D130" s="51">
        <v>17920</v>
      </c>
      <c r="E130" s="51">
        <v>17920</v>
      </c>
      <c r="F130" s="51">
        <v>0</v>
      </c>
      <c r="G130" s="51">
        <v>17920</v>
      </c>
      <c r="H130" s="51">
        <v>17920</v>
      </c>
      <c r="I130" s="51">
        <v>0</v>
      </c>
    </row>
    <row r="131" spans="1:9" ht="19.5" customHeight="1"/>
    <row r="132" spans="1:9" ht="19.5" customHeight="1"/>
    <row r="133" spans="1:9" ht="19.5" customHeight="1"/>
    <row r="134" spans="1:9" ht="19.5" customHeight="1"/>
    <row r="135" spans="1:9" ht="19.5" customHeight="1"/>
    <row r="136" spans="1:9" ht="19.5" customHeight="1"/>
    <row r="137" spans="1:9" ht="19.5" customHeight="1"/>
    <row r="138" spans="1:9" ht="19.5" customHeight="1"/>
    <row r="139" spans="1:9" ht="19.5" customHeight="1"/>
    <row r="140" spans="1:9" ht="19.5" customHeight="1"/>
    <row r="141" spans="1:9" ht="19.5" customHeight="1"/>
    <row r="142" spans="1:9" ht="19.5" customHeight="1"/>
    <row r="143" spans="1:9" ht="19.5" customHeight="1"/>
    <row r="144" spans="1:9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</sheetData>
  <sheetProtection formatCells="0" formatColumns="0" formatRows="0"/>
  <mergeCells count="2">
    <mergeCell ref="A4:B4"/>
    <mergeCell ref="C4:C5"/>
  </mergeCells>
  <phoneticPr fontId="97" type="noConversion"/>
  <printOptions horizontalCentered="1"/>
  <pageMargins left="0" right="0" top="0.79" bottom="0.59" header="0.51" footer="0.31"/>
  <pageSetup paperSize="9" scale="94" fitToHeight="999" orientation="landscape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1"/>
  <sheetViews>
    <sheetView showGridLines="0" showZeros="0" workbookViewId="0">
      <selection activeCell="A79" sqref="A79:XFD79"/>
    </sheetView>
  </sheetViews>
  <sheetFormatPr defaultColWidth="9.1640625" defaultRowHeight="11.25"/>
  <cols>
    <col min="1" max="1" width="18" customWidth="1"/>
    <col min="2" max="2" width="22.5" customWidth="1"/>
    <col min="3" max="3" width="34.6640625" customWidth="1"/>
    <col min="4" max="9" width="18.6640625" customWidth="1"/>
    <col min="10" max="12" width="9.33203125" customWidth="1"/>
  </cols>
  <sheetData>
    <row r="1" spans="1:12" ht="15" customHeight="1">
      <c r="A1" s="71"/>
      <c r="B1" s="71"/>
      <c r="C1" s="71"/>
      <c r="D1" s="71"/>
      <c r="E1" s="71"/>
      <c r="F1" s="72"/>
      <c r="G1" s="71"/>
      <c r="H1" s="71"/>
      <c r="I1" s="71"/>
      <c r="J1" s="71"/>
      <c r="K1" s="71"/>
      <c r="L1" s="71"/>
    </row>
    <row r="2" spans="1:12" ht="20.25" customHeight="1">
      <c r="A2" s="175" t="s">
        <v>358</v>
      </c>
      <c r="B2" s="73"/>
      <c r="C2" s="73"/>
      <c r="D2" s="73"/>
      <c r="E2" s="73"/>
      <c r="F2" s="73"/>
      <c r="G2" s="73"/>
      <c r="H2" s="73"/>
      <c r="I2" s="73"/>
      <c r="J2" s="71"/>
      <c r="K2" s="71"/>
      <c r="L2" s="71"/>
    </row>
    <row r="3" spans="1:12" ht="18.75" customHeight="1">
      <c r="A3" s="74"/>
      <c r="B3" s="74"/>
      <c r="C3" s="71"/>
      <c r="D3" s="71"/>
      <c r="E3" s="71"/>
      <c r="F3" s="72"/>
      <c r="G3" s="71"/>
      <c r="H3" s="71"/>
      <c r="I3" s="85" t="s">
        <v>2</v>
      </c>
      <c r="J3" s="71"/>
      <c r="K3" s="71"/>
      <c r="L3" s="71"/>
    </row>
    <row r="4" spans="1:12" ht="21.75" customHeight="1">
      <c r="A4" s="181" t="s">
        <v>76</v>
      </c>
      <c r="B4" s="181"/>
      <c r="C4" s="181" t="s">
        <v>152</v>
      </c>
      <c r="D4" s="75" t="s">
        <v>153</v>
      </c>
      <c r="E4" s="75"/>
      <c r="F4" s="75"/>
      <c r="G4" s="75" t="s">
        <v>154</v>
      </c>
      <c r="H4" s="75"/>
      <c r="I4" s="75"/>
      <c r="J4" s="71"/>
      <c r="K4" s="71"/>
      <c r="L4" s="71"/>
    </row>
    <row r="5" spans="1:12" ht="27" customHeight="1">
      <c r="A5" s="76" t="s">
        <v>84</v>
      </c>
      <c r="B5" s="77" t="s">
        <v>85</v>
      </c>
      <c r="C5" s="181"/>
      <c r="D5" s="77" t="s">
        <v>87</v>
      </c>
      <c r="E5" s="78" t="s">
        <v>147</v>
      </c>
      <c r="F5" s="79" t="s">
        <v>148</v>
      </c>
      <c r="G5" s="77" t="s">
        <v>87</v>
      </c>
      <c r="H5" s="78" t="s">
        <v>147</v>
      </c>
      <c r="I5" s="79" t="s">
        <v>148</v>
      </c>
      <c r="J5" s="71"/>
      <c r="K5" s="71"/>
      <c r="L5" s="71"/>
    </row>
    <row r="6" spans="1:12" ht="21" customHeight="1">
      <c r="A6" s="39" t="s">
        <v>103</v>
      </c>
      <c r="B6" s="39" t="s">
        <v>103</v>
      </c>
      <c r="C6" s="80" t="s">
        <v>103</v>
      </c>
      <c r="D6" s="81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pans="1:12" s="35" customFormat="1" ht="21" customHeight="1">
      <c r="A7" s="82"/>
      <c r="B7" s="82"/>
      <c r="C7" s="82" t="s">
        <v>87</v>
      </c>
      <c r="D7" s="51">
        <f>D8+D13+D21+D24</f>
        <v>6999017.7800000003</v>
      </c>
      <c r="E7" s="51">
        <f>E8+E13+E21+E24</f>
        <v>4551417.78</v>
      </c>
      <c r="F7" s="51">
        <f t="shared" ref="F7:I7" si="0">F8+F13+F21+F24</f>
        <v>2447600</v>
      </c>
      <c r="G7" s="51">
        <f t="shared" si="0"/>
        <v>6999017.7800000003</v>
      </c>
      <c r="H7" s="51">
        <f t="shared" si="0"/>
        <v>4551417.78</v>
      </c>
      <c r="I7" s="51">
        <f t="shared" si="0"/>
        <v>2447600</v>
      </c>
      <c r="J7" s="74"/>
      <c r="K7" s="86"/>
      <c r="L7" s="86"/>
    </row>
    <row r="8" spans="1:12" ht="21" customHeight="1">
      <c r="A8" s="83" t="s">
        <v>254</v>
      </c>
      <c r="B8" s="83"/>
      <c r="C8" s="83" t="s">
        <v>255</v>
      </c>
      <c r="D8" s="84">
        <f>D28</f>
        <v>4132614</v>
      </c>
      <c r="E8" s="84">
        <f t="shared" ref="E8:I8" si="1">E28</f>
        <v>2794829</v>
      </c>
      <c r="F8" s="84">
        <f t="shared" si="1"/>
        <v>1337785</v>
      </c>
      <c r="G8" s="84">
        <f t="shared" si="1"/>
        <v>4132614</v>
      </c>
      <c r="H8" s="84">
        <f t="shared" si="1"/>
        <v>2794829</v>
      </c>
      <c r="I8" s="84">
        <f t="shared" si="1"/>
        <v>1337785</v>
      </c>
    </row>
    <row r="9" spans="1:12" ht="21" customHeight="1">
      <c r="A9" s="83"/>
      <c r="B9" s="83" t="s">
        <v>256</v>
      </c>
      <c r="C9" s="83" t="s">
        <v>257</v>
      </c>
      <c r="D9" s="84">
        <f>D30+D34+D38</f>
        <v>1945739</v>
      </c>
      <c r="E9" s="84">
        <f t="shared" ref="E9:I9" si="2">E30+E34+E38</f>
        <v>1945739</v>
      </c>
      <c r="F9" s="84">
        <f t="shared" si="2"/>
        <v>0</v>
      </c>
      <c r="G9" s="84">
        <f t="shared" si="2"/>
        <v>1945739</v>
      </c>
      <c r="H9" s="84">
        <f t="shared" si="2"/>
        <v>1945739</v>
      </c>
      <c r="I9" s="84">
        <f t="shared" si="2"/>
        <v>0</v>
      </c>
    </row>
    <row r="10" spans="1:12" ht="21" customHeight="1">
      <c r="A10" s="83"/>
      <c r="B10" s="83" t="s">
        <v>258</v>
      </c>
      <c r="C10" s="83" t="s">
        <v>259</v>
      </c>
      <c r="D10" s="84">
        <f>D29+D33+D35+D37</f>
        <v>612909</v>
      </c>
      <c r="E10" s="84">
        <f t="shared" ref="E10:I10" si="3">E29+E33+E35+E37</f>
        <v>577624</v>
      </c>
      <c r="F10" s="84">
        <f t="shared" si="3"/>
        <v>35285</v>
      </c>
      <c r="G10" s="84">
        <f t="shared" si="3"/>
        <v>612909</v>
      </c>
      <c r="H10" s="84">
        <f t="shared" si="3"/>
        <v>577624</v>
      </c>
      <c r="I10" s="84">
        <f t="shared" si="3"/>
        <v>35285</v>
      </c>
    </row>
    <row r="11" spans="1:12" ht="21" customHeight="1">
      <c r="A11" s="83"/>
      <c r="B11" s="83" t="s">
        <v>260</v>
      </c>
      <c r="C11" s="83" t="s">
        <v>171</v>
      </c>
      <c r="D11" s="84">
        <f>D31</f>
        <v>271466</v>
      </c>
      <c r="E11" s="84">
        <f t="shared" ref="E11:I11" si="4">E31</f>
        <v>271466</v>
      </c>
      <c r="F11" s="84">
        <f t="shared" si="4"/>
        <v>0</v>
      </c>
      <c r="G11" s="84">
        <f t="shared" si="4"/>
        <v>271466</v>
      </c>
      <c r="H11" s="84">
        <f t="shared" si="4"/>
        <v>271466</v>
      </c>
      <c r="I11" s="84">
        <f t="shared" si="4"/>
        <v>0</v>
      </c>
    </row>
    <row r="12" spans="1:12" ht="21" customHeight="1">
      <c r="A12" s="83"/>
      <c r="B12" s="83" t="s">
        <v>261</v>
      </c>
      <c r="C12" s="83" t="s">
        <v>172</v>
      </c>
      <c r="D12" s="84">
        <f>D32+D36</f>
        <v>1302500</v>
      </c>
      <c r="E12" s="84">
        <f t="shared" ref="E12:I12" si="5">E32+E36</f>
        <v>0</v>
      </c>
      <c r="F12" s="84">
        <f t="shared" si="5"/>
        <v>1302500</v>
      </c>
      <c r="G12" s="84">
        <f t="shared" si="5"/>
        <v>1302500</v>
      </c>
      <c r="H12" s="84">
        <f t="shared" si="5"/>
        <v>0</v>
      </c>
      <c r="I12" s="84">
        <f t="shared" si="5"/>
        <v>1302500</v>
      </c>
    </row>
    <row r="13" spans="1:12" ht="21" customHeight="1">
      <c r="A13" s="83" t="s">
        <v>262</v>
      </c>
      <c r="B13" s="83"/>
      <c r="C13" s="83" t="s">
        <v>263</v>
      </c>
      <c r="D13" s="84">
        <f>D39</f>
        <v>1539580</v>
      </c>
      <c r="E13" s="84">
        <f t="shared" ref="E13:I13" si="6">E39</f>
        <v>429765</v>
      </c>
      <c r="F13" s="84">
        <f t="shared" si="6"/>
        <v>1109815</v>
      </c>
      <c r="G13" s="84">
        <f t="shared" si="6"/>
        <v>1539580</v>
      </c>
      <c r="H13" s="84">
        <f t="shared" si="6"/>
        <v>429765</v>
      </c>
      <c r="I13" s="84">
        <f t="shared" si="6"/>
        <v>1109815</v>
      </c>
    </row>
    <row r="14" spans="1:12" ht="21" customHeight="1">
      <c r="A14" s="83"/>
      <c r="B14" s="83" t="s">
        <v>264</v>
      </c>
      <c r="C14" s="83" t="s">
        <v>265</v>
      </c>
      <c r="D14" s="84">
        <f>D40+D44+D45+D46+D48+D49+D52+D53+D54</f>
        <v>1067070</v>
      </c>
      <c r="E14" s="84">
        <f t="shared" ref="E14:I14" si="7">E40+E44+E45+E46+E48+E49+E52+E53+E54</f>
        <v>313555</v>
      </c>
      <c r="F14" s="84">
        <f t="shared" si="7"/>
        <v>753515</v>
      </c>
      <c r="G14" s="84">
        <f t="shared" si="7"/>
        <v>1067070</v>
      </c>
      <c r="H14" s="84">
        <f t="shared" si="7"/>
        <v>313555</v>
      </c>
      <c r="I14" s="84">
        <f t="shared" si="7"/>
        <v>753515</v>
      </c>
    </row>
    <row r="15" spans="1:12" ht="21" customHeight="1">
      <c r="A15" s="83"/>
      <c r="B15" s="83" t="s">
        <v>266</v>
      </c>
      <c r="C15" s="83" t="s">
        <v>184</v>
      </c>
      <c r="D15" s="84">
        <f>D51</f>
        <v>6950</v>
      </c>
      <c r="E15" s="84">
        <f t="shared" ref="E15:I15" si="8">E51</f>
        <v>5950</v>
      </c>
      <c r="F15" s="84">
        <f t="shared" si="8"/>
        <v>1000</v>
      </c>
      <c r="G15" s="84">
        <f t="shared" si="8"/>
        <v>6950</v>
      </c>
      <c r="H15" s="84">
        <f t="shared" si="8"/>
        <v>5950</v>
      </c>
      <c r="I15" s="84">
        <f t="shared" si="8"/>
        <v>1000</v>
      </c>
    </row>
    <row r="16" spans="1:12" ht="21" customHeight="1">
      <c r="A16" s="83"/>
      <c r="B16" s="83" t="s">
        <v>267</v>
      </c>
      <c r="C16" s="83" t="s">
        <v>186</v>
      </c>
      <c r="D16" s="84">
        <f>D43</f>
        <v>7000</v>
      </c>
      <c r="E16" s="84">
        <f t="shared" ref="E16:I16" si="9">E43</f>
        <v>0</v>
      </c>
      <c r="F16" s="84">
        <f t="shared" si="9"/>
        <v>7000</v>
      </c>
      <c r="G16" s="84">
        <f t="shared" si="9"/>
        <v>7000</v>
      </c>
      <c r="H16" s="84">
        <f t="shared" si="9"/>
        <v>0</v>
      </c>
      <c r="I16" s="84">
        <f t="shared" si="9"/>
        <v>7000</v>
      </c>
    </row>
    <row r="17" spans="1:9" ht="21" customHeight="1">
      <c r="A17" s="83"/>
      <c r="B17" s="83" t="s">
        <v>268</v>
      </c>
      <c r="C17" s="83" t="s">
        <v>188</v>
      </c>
      <c r="D17" s="84">
        <f>D41</f>
        <v>93740</v>
      </c>
      <c r="E17" s="84">
        <f t="shared" ref="E17:I17" si="10">E41</f>
        <v>3740</v>
      </c>
      <c r="F17" s="84">
        <f t="shared" si="10"/>
        <v>90000</v>
      </c>
      <c r="G17" s="84">
        <f t="shared" si="10"/>
        <v>93740</v>
      </c>
      <c r="H17" s="84">
        <f t="shared" si="10"/>
        <v>3740</v>
      </c>
      <c r="I17" s="84">
        <f t="shared" si="10"/>
        <v>90000</v>
      </c>
    </row>
    <row r="18" spans="1:9" ht="21" customHeight="1">
      <c r="A18" s="83"/>
      <c r="B18" s="83" t="s">
        <v>269</v>
      </c>
      <c r="C18" s="83" t="s">
        <v>192</v>
      </c>
      <c r="D18" s="84">
        <f>D47</f>
        <v>17000</v>
      </c>
      <c r="E18" s="84">
        <f t="shared" ref="E18:I18" si="11">E47</f>
        <v>16000</v>
      </c>
      <c r="F18" s="84">
        <f t="shared" si="11"/>
        <v>1000</v>
      </c>
      <c r="G18" s="84">
        <f t="shared" si="11"/>
        <v>17000</v>
      </c>
      <c r="H18" s="84">
        <f t="shared" si="11"/>
        <v>16000</v>
      </c>
      <c r="I18" s="84">
        <f t="shared" si="11"/>
        <v>1000</v>
      </c>
    </row>
    <row r="19" spans="1:9" ht="21" customHeight="1">
      <c r="A19" s="83"/>
      <c r="B19" s="83" t="s">
        <v>270</v>
      </c>
      <c r="C19" s="83" t="s">
        <v>271</v>
      </c>
      <c r="D19" s="84">
        <f>D50</f>
        <v>152690</v>
      </c>
      <c r="E19" s="84">
        <f t="shared" ref="E19:I19" si="12">E50</f>
        <v>1190</v>
      </c>
      <c r="F19" s="84">
        <f t="shared" si="12"/>
        <v>151500</v>
      </c>
      <c r="G19" s="84">
        <f t="shared" si="12"/>
        <v>152690</v>
      </c>
      <c r="H19" s="84">
        <f t="shared" si="12"/>
        <v>1190</v>
      </c>
      <c r="I19" s="84">
        <f t="shared" si="12"/>
        <v>151500</v>
      </c>
    </row>
    <row r="20" spans="1:9" ht="21" customHeight="1">
      <c r="A20" s="83"/>
      <c r="B20" s="83" t="s">
        <v>272</v>
      </c>
      <c r="C20" s="83" t="s">
        <v>195</v>
      </c>
      <c r="D20" s="84">
        <f>D42</f>
        <v>195130</v>
      </c>
      <c r="E20" s="84">
        <f t="shared" ref="E20:I20" si="13">E42</f>
        <v>89330</v>
      </c>
      <c r="F20" s="84">
        <f t="shared" si="13"/>
        <v>105800</v>
      </c>
      <c r="G20" s="84">
        <f t="shared" si="13"/>
        <v>195130</v>
      </c>
      <c r="H20" s="84">
        <f t="shared" si="13"/>
        <v>89330</v>
      </c>
      <c r="I20" s="84">
        <f t="shared" si="13"/>
        <v>105800</v>
      </c>
    </row>
    <row r="21" spans="1:9" ht="21" customHeight="1">
      <c r="A21" s="83" t="s">
        <v>273</v>
      </c>
      <c r="B21" s="83"/>
      <c r="C21" s="83" t="s">
        <v>274</v>
      </c>
      <c r="D21" s="84">
        <f>D58+D80</f>
        <v>1297063.78</v>
      </c>
      <c r="E21" s="84">
        <f t="shared" ref="E21:I21" si="14">E58+E80</f>
        <v>1297063.78</v>
      </c>
      <c r="F21" s="84">
        <f t="shared" si="14"/>
        <v>0</v>
      </c>
      <c r="G21" s="84">
        <f t="shared" si="14"/>
        <v>1297063.78</v>
      </c>
      <c r="H21" s="84">
        <f t="shared" si="14"/>
        <v>1297063.78</v>
      </c>
      <c r="I21" s="84">
        <f t="shared" si="14"/>
        <v>0</v>
      </c>
    </row>
    <row r="22" spans="1:9" ht="21" customHeight="1">
      <c r="A22" s="83"/>
      <c r="B22" s="83" t="s">
        <v>275</v>
      </c>
      <c r="C22" s="83" t="s">
        <v>276</v>
      </c>
      <c r="D22" s="84">
        <f>D59+D60+D71+D72+D73+D74+D75+D76+D77+D84+D85+D86+D87+D88+D89+D90+D99+D100</f>
        <v>1201541.7799999998</v>
      </c>
      <c r="E22" s="84">
        <f t="shared" ref="E22:I22" si="15">E59+E60+E71+E72+E73+E74+E75+E76+E77+E84+E85+E86+E87+E88+E89+E90+E99+E100</f>
        <v>1201541.7799999998</v>
      </c>
      <c r="F22" s="84">
        <f t="shared" si="15"/>
        <v>0</v>
      </c>
      <c r="G22" s="84">
        <f t="shared" si="15"/>
        <v>1201541.7799999998</v>
      </c>
      <c r="H22" s="84">
        <f t="shared" si="15"/>
        <v>1201541.7799999998</v>
      </c>
      <c r="I22" s="84">
        <f t="shared" si="15"/>
        <v>0</v>
      </c>
    </row>
    <row r="23" spans="1:9" ht="21" customHeight="1">
      <c r="A23" s="83"/>
      <c r="B23" s="83" t="s">
        <v>277</v>
      </c>
      <c r="C23" s="83" t="s">
        <v>278</v>
      </c>
      <c r="D23" s="84">
        <f>D61+D62+D63+D64+D65+D66+D67+D68+D69+D70+D78+D81+D82+D83+D91+D92+D93+D94+D95+D96+D97+D98</f>
        <v>95522</v>
      </c>
      <c r="E23" s="84">
        <f t="shared" ref="E23:I23" si="16">E61+E62+E63+E64+E65+E66+E67+E68+E69+E70+E78+E81+E82+E83+E91+E92+E93+E94+E95+E96+E97+E98</f>
        <v>95522</v>
      </c>
      <c r="F23" s="84">
        <f t="shared" si="16"/>
        <v>0</v>
      </c>
      <c r="G23" s="84">
        <f t="shared" si="16"/>
        <v>95522</v>
      </c>
      <c r="H23" s="84">
        <f t="shared" si="16"/>
        <v>95522</v>
      </c>
      <c r="I23" s="84">
        <f t="shared" si="16"/>
        <v>0</v>
      </c>
    </row>
    <row r="24" spans="1:9" ht="21" customHeight="1">
      <c r="A24" s="83" t="s">
        <v>279</v>
      </c>
      <c r="B24" s="83"/>
      <c r="C24" s="83" t="s">
        <v>196</v>
      </c>
      <c r="D24" s="84">
        <f>D55</f>
        <v>29760</v>
      </c>
      <c r="E24" s="84">
        <f t="shared" ref="E24:I24" si="17">E55</f>
        <v>29760</v>
      </c>
      <c r="F24" s="84">
        <f t="shared" si="17"/>
        <v>0</v>
      </c>
      <c r="G24" s="84">
        <f t="shared" si="17"/>
        <v>29760</v>
      </c>
      <c r="H24" s="84">
        <f t="shared" si="17"/>
        <v>29760</v>
      </c>
      <c r="I24" s="84">
        <f t="shared" si="17"/>
        <v>0</v>
      </c>
    </row>
    <row r="25" spans="1:9" ht="21" customHeight="1">
      <c r="A25" s="83"/>
      <c r="B25" s="83" t="s">
        <v>280</v>
      </c>
      <c r="C25" s="83" t="s">
        <v>281</v>
      </c>
      <c r="D25" s="84">
        <f>D56</f>
        <v>29760</v>
      </c>
      <c r="E25" s="84">
        <f t="shared" ref="E25:I25" si="18">E56</f>
        <v>29760</v>
      </c>
      <c r="F25" s="84">
        <f t="shared" si="18"/>
        <v>0</v>
      </c>
      <c r="G25" s="84">
        <f t="shared" si="18"/>
        <v>29760</v>
      </c>
      <c r="H25" s="84">
        <f t="shared" si="18"/>
        <v>29760</v>
      </c>
      <c r="I25" s="84">
        <f t="shared" si="18"/>
        <v>0</v>
      </c>
    </row>
    <row r="26" spans="1:9" ht="21" customHeight="1">
      <c r="A26" s="82"/>
      <c r="B26" s="82" t="s">
        <v>198</v>
      </c>
      <c r="C26" s="82" t="s">
        <v>199</v>
      </c>
      <c r="D26" s="51">
        <f>D27+D57+D79</f>
        <v>6999017.7800000003</v>
      </c>
      <c r="E26" s="51">
        <f t="shared" ref="E26:I26" si="19">E27+E57+E79</f>
        <v>4551417.78</v>
      </c>
      <c r="F26" s="51">
        <f t="shared" si="19"/>
        <v>2447600</v>
      </c>
      <c r="G26" s="51">
        <f t="shared" si="19"/>
        <v>6999017.7800000003</v>
      </c>
      <c r="H26" s="51">
        <f t="shared" si="19"/>
        <v>4551417.78</v>
      </c>
      <c r="I26" s="51">
        <f t="shared" si="19"/>
        <v>2447600</v>
      </c>
    </row>
    <row r="27" spans="1:9" s="35" customFormat="1" ht="21" customHeight="1">
      <c r="A27" s="82"/>
      <c r="B27" s="82" t="s">
        <v>200</v>
      </c>
      <c r="C27" s="82" t="s">
        <v>201</v>
      </c>
      <c r="D27" s="51">
        <v>5701954</v>
      </c>
      <c r="E27" s="51">
        <v>3254354</v>
      </c>
      <c r="F27" s="51">
        <v>2447600</v>
      </c>
      <c r="G27" s="51">
        <v>5701954</v>
      </c>
      <c r="H27" s="51">
        <v>3254354</v>
      </c>
      <c r="I27" s="51">
        <v>2447600</v>
      </c>
    </row>
    <row r="28" spans="1:9" ht="21" customHeight="1">
      <c r="A28" s="82" t="s">
        <v>254</v>
      </c>
      <c r="B28" s="82"/>
      <c r="C28" s="82" t="s">
        <v>282</v>
      </c>
      <c r="D28" s="51">
        <v>4132614</v>
      </c>
      <c r="E28" s="51">
        <v>2794829</v>
      </c>
      <c r="F28" s="51">
        <v>1337785</v>
      </c>
      <c r="G28" s="51">
        <v>4132614</v>
      </c>
      <c r="H28" s="51">
        <v>2794829</v>
      </c>
      <c r="I28" s="51">
        <v>1337785</v>
      </c>
    </row>
    <row r="29" spans="1:9" ht="21" customHeight="1">
      <c r="A29" s="82" t="s">
        <v>283</v>
      </c>
      <c r="B29" s="82" t="s">
        <v>284</v>
      </c>
      <c r="C29" s="82" t="s">
        <v>285</v>
      </c>
      <c r="D29" s="51">
        <v>361955</v>
      </c>
      <c r="E29" s="51">
        <v>361955</v>
      </c>
      <c r="F29" s="51">
        <v>0</v>
      </c>
      <c r="G29" s="51">
        <v>361955</v>
      </c>
      <c r="H29" s="51">
        <v>361955</v>
      </c>
      <c r="I29" s="51">
        <v>0</v>
      </c>
    </row>
    <row r="30" spans="1:9" ht="21" customHeight="1">
      <c r="A30" s="82" t="s">
        <v>283</v>
      </c>
      <c r="B30" s="82" t="s">
        <v>286</v>
      </c>
      <c r="C30" s="82" t="s">
        <v>287</v>
      </c>
      <c r="D30" s="51">
        <v>810564</v>
      </c>
      <c r="E30" s="51">
        <v>810564</v>
      </c>
      <c r="F30" s="51">
        <v>0</v>
      </c>
      <c r="G30" s="51">
        <v>810564</v>
      </c>
      <c r="H30" s="51">
        <v>810564</v>
      </c>
      <c r="I30" s="51">
        <v>0</v>
      </c>
    </row>
    <row r="31" spans="1:9" ht="21" customHeight="1">
      <c r="A31" s="82" t="s">
        <v>283</v>
      </c>
      <c r="B31" s="82" t="s">
        <v>288</v>
      </c>
      <c r="C31" s="82" t="s">
        <v>220</v>
      </c>
      <c r="D31" s="51">
        <v>271466</v>
      </c>
      <c r="E31" s="51">
        <v>271466</v>
      </c>
      <c r="F31" s="51">
        <v>0</v>
      </c>
      <c r="G31" s="51">
        <v>271466</v>
      </c>
      <c r="H31" s="51">
        <v>271466</v>
      </c>
      <c r="I31" s="51">
        <v>0</v>
      </c>
    </row>
    <row r="32" spans="1:9" ht="21" customHeight="1">
      <c r="A32" s="82" t="s">
        <v>283</v>
      </c>
      <c r="B32" s="82" t="s">
        <v>289</v>
      </c>
      <c r="C32" s="82" t="s">
        <v>222</v>
      </c>
      <c r="D32" s="51">
        <v>1212500</v>
      </c>
      <c r="E32" s="51">
        <v>0</v>
      </c>
      <c r="F32" s="51">
        <v>1212500</v>
      </c>
      <c r="G32" s="51">
        <v>1212500</v>
      </c>
      <c r="H32" s="51">
        <v>0</v>
      </c>
      <c r="I32" s="51">
        <v>1212500</v>
      </c>
    </row>
    <row r="33" spans="1:9" ht="21" customHeight="1">
      <c r="A33" s="82" t="s">
        <v>283</v>
      </c>
      <c r="B33" s="82" t="s">
        <v>284</v>
      </c>
      <c r="C33" s="82" t="s">
        <v>285</v>
      </c>
      <c r="D33" s="51">
        <v>123988</v>
      </c>
      <c r="E33" s="51">
        <v>123988</v>
      </c>
      <c r="F33" s="51">
        <v>0</v>
      </c>
      <c r="G33" s="51">
        <v>123988</v>
      </c>
      <c r="H33" s="51">
        <v>123988</v>
      </c>
      <c r="I33" s="51">
        <v>0</v>
      </c>
    </row>
    <row r="34" spans="1:9" ht="21" customHeight="1">
      <c r="A34" s="82" t="s">
        <v>283</v>
      </c>
      <c r="B34" s="82" t="s">
        <v>286</v>
      </c>
      <c r="C34" s="82" t="s">
        <v>287</v>
      </c>
      <c r="D34" s="51">
        <v>475547</v>
      </c>
      <c r="E34" s="51">
        <v>475547</v>
      </c>
      <c r="F34" s="51">
        <v>0</v>
      </c>
      <c r="G34" s="51">
        <v>475547</v>
      </c>
      <c r="H34" s="51">
        <v>475547</v>
      </c>
      <c r="I34" s="51">
        <v>0</v>
      </c>
    </row>
    <row r="35" spans="1:9" ht="21" customHeight="1">
      <c r="A35" s="82" t="s">
        <v>283</v>
      </c>
      <c r="B35" s="82" t="s">
        <v>284</v>
      </c>
      <c r="C35" s="82" t="s">
        <v>285</v>
      </c>
      <c r="D35" s="51">
        <v>86110</v>
      </c>
      <c r="E35" s="51">
        <v>86110</v>
      </c>
      <c r="F35" s="51">
        <v>0</v>
      </c>
      <c r="G35" s="51">
        <v>86110</v>
      </c>
      <c r="H35" s="51">
        <v>86110</v>
      </c>
      <c r="I35" s="51">
        <v>0</v>
      </c>
    </row>
    <row r="36" spans="1:9" ht="21" customHeight="1">
      <c r="A36" s="82" t="s">
        <v>283</v>
      </c>
      <c r="B36" s="82" t="s">
        <v>289</v>
      </c>
      <c r="C36" s="82" t="s">
        <v>222</v>
      </c>
      <c r="D36" s="51">
        <v>90000</v>
      </c>
      <c r="E36" s="51">
        <v>0</v>
      </c>
      <c r="F36" s="51">
        <v>90000</v>
      </c>
      <c r="G36" s="51">
        <v>90000</v>
      </c>
      <c r="H36" s="51">
        <v>0</v>
      </c>
      <c r="I36" s="51">
        <v>90000</v>
      </c>
    </row>
    <row r="37" spans="1:9" ht="21" customHeight="1">
      <c r="A37" s="82" t="s">
        <v>283</v>
      </c>
      <c r="B37" s="82" t="s">
        <v>284</v>
      </c>
      <c r="C37" s="82" t="s">
        <v>285</v>
      </c>
      <c r="D37" s="51">
        <v>40856</v>
      </c>
      <c r="E37" s="51">
        <v>5571</v>
      </c>
      <c r="F37" s="51">
        <v>35285</v>
      </c>
      <c r="G37" s="51">
        <v>40856</v>
      </c>
      <c r="H37" s="51">
        <v>5571</v>
      </c>
      <c r="I37" s="51">
        <v>35285</v>
      </c>
    </row>
    <row r="38" spans="1:9" ht="21" customHeight="1">
      <c r="A38" s="82" t="s">
        <v>283</v>
      </c>
      <c r="B38" s="82" t="s">
        <v>286</v>
      </c>
      <c r="C38" s="82" t="s">
        <v>287</v>
      </c>
      <c r="D38" s="51">
        <v>659628</v>
      </c>
      <c r="E38" s="51">
        <v>659628</v>
      </c>
      <c r="F38" s="51">
        <v>0</v>
      </c>
      <c r="G38" s="51">
        <v>659628</v>
      </c>
      <c r="H38" s="51">
        <v>659628</v>
      </c>
      <c r="I38" s="51">
        <v>0</v>
      </c>
    </row>
    <row r="39" spans="1:9" ht="21" customHeight="1">
      <c r="A39" s="82" t="s">
        <v>262</v>
      </c>
      <c r="B39" s="82"/>
      <c r="C39" s="82" t="s">
        <v>290</v>
      </c>
      <c r="D39" s="51">
        <v>1539580</v>
      </c>
      <c r="E39" s="51">
        <v>429765</v>
      </c>
      <c r="F39" s="51">
        <v>1109815</v>
      </c>
      <c r="G39" s="51">
        <v>1539580</v>
      </c>
      <c r="H39" s="51">
        <v>429765</v>
      </c>
      <c r="I39" s="51">
        <v>1109815</v>
      </c>
    </row>
    <row r="40" spans="1:9" ht="21" customHeight="1">
      <c r="A40" s="82" t="s">
        <v>291</v>
      </c>
      <c r="B40" s="82" t="s">
        <v>292</v>
      </c>
      <c r="C40" s="82" t="s">
        <v>293</v>
      </c>
      <c r="D40" s="51">
        <v>34590</v>
      </c>
      <c r="E40" s="51">
        <v>4590</v>
      </c>
      <c r="F40" s="51">
        <v>30000</v>
      </c>
      <c r="G40" s="51">
        <v>34590</v>
      </c>
      <c r="H40" s="51">
        <v>4590</v>
      </c>
      <c r="I40" s="51">
        <v>30000</v>
      </c>
    </row>
    <row r="41" spans="1:9" ht="21" customHeight="1">
      <c r="A41" s="82" t="s">
        <v>291</v>
      </c>
      <c r="B41" s="82" t="s">
        <v>294</v>
      </c>
      <c r="C41" s="82" t="s">
        <v>239</v>
      </c>
      <c r="D41" s="51">
        <v>93740</v>
      </c>
      <c r="E41" s="51">
        <v>3740</v>
      </c>
      <c r="F41" s="51">
        <v>90000</v>
      </c>
      <c r="G41" s="51">
        <v>93740</v>
      </c>
      <c r="H41" s="51">
        <v>3740</v>
      </c>
      <c r="I41" s="51">
        <v>90000</v>
      </c>
    </row>
    <row r="42" spans="1:9" ht="21" customHeight="1">
      <c r="A42" s="82" t="s">
        <v>291</v>
      </c>
      <c r="B42" s="82" t="s">
        <v>295</v>
      </c>
      <c r="C42" s="82" t="s">
        <v>246</v>
      </c>
      <c r="D42" s="51">
        <v>195130</v>
      </c>
      <c r="E42" s="51">
        <v>89330</v>
      </c>
      <c r="F42" s="51">
        <v>105800</v>
      </c>
      <c r="G42" s="51">
        <v>195130</v>
      </c>
      <c r="H42" s="51">
        <v>89330</v>
      </c>
      <c r="I42" s="51">
        <v>105800</v>
      </c>
    </row>
    <row r="43" spans="1:9" ht="21" customHeight="1">
      <c r="A43" s="82" t="s">
        <v>291</v>
      </c>
      <c r="B43" s="82" t="s">
        <v>296</v>
      </c>
      <c r="C43" s="82" t="s">
        <v>237</v>
      </c>
      <c r="D43" s="51">
        <v>7000</v>
      </c>
      <c r="E43" s="51">
        <v>0</v>
      </c>
      <c r="F43" s="51">
        <v>7000</v>
      </c>
      <c r="G43" s="51">
        <v>7000</v>
      </c>
      <c r="H43" s="51">
        <v>0</v>
      </c>
      <c r="I43" s="51">
        <v>7000</v>
      </c>
    </row>
    <row r="44" spans="1:9" ht="21" customHeight="1">
      <c r="A44" s="82" t="s">
        <v>291</v>
      </c>
      <c r="B44" s="82" t="s">
        <v>292</v>
      </c>
      <c r="C44" s="82" t="s">
        <v>293</v>
      </c>
      <c r="D44" s="51">
        <v>39270</v>
      </c>
      <c r="E44" s="51">
        <v>34270</v>
      </c>
      <c r="F44" s="51">
        <v>5000</v>
      </c>
      <c r="G44" s="51">
        <v>39270</v>
      </c>
      <c r="H44" s="51">
        <v>34270</v>
      </c>
      <c r="I44" s="51">
        <v>5000</v>
      </c>
    </row>
    <row r="45" spans="1:9" ht="21" customHeight="1">
      <c r="A45" s="82" t="s">
        <v>291</v>
      </c>
      <c r="B45" s="82" t="s">
        <v>292</v>
      </c>
      <c r="C45" s="82" t="s">
        <v>293</v>
      </c>
      <c r="D45" s="51">
        <v>41190</v>
      </c>
      <c r="E45" s="51">
        <v>1190</v>
      </c>
      <c r="F45" s="51">
        <v>40000</v>
      </c>
      <c r="G45" s="51">
        <v>41190</v>
      </c>
      <c r="H45" s="51">
        <v>1190</v>
      </c>
      <c r="I45" s="51">
        <v>40000</v>
      </c>
    </row>
    <row r="46" spans="1:9" ht="21" customHeight="1">
      <c r="A46" s="82" t="s">
        <v>291</v>
      </c>
      <c r="B46" s="82" t="s">
        <v>292</v>
      </c>
      <c r="C46" s="82" t="s">
        <v>293</v>
      </c>
      <c r="D46" s="51">
        <v>229850</v>
      </c>
      <c r="E46" s="51">
        <v>34850</v>
      </c>
      <c r="F46" s="51">
        <v>195000</v>
      </c>
      <c r="G46" s="51">
        <v>229850</v>
      </c>
      <c r="H46" s="51">
        <v>34850</v>
      </c>
      <c r="I46" s="51">
        <v>195000</v>
      </c>
    </row>
    <row r="47" spans="1:9" ht="21" customHeight="1">
      <c r="A47" s="82" t="s">
        <v>291</v>
      </c>
      <c r="B47" s="82" t="s">
        <v>297</v>
      </c>
      <c r="C47" s="82" t="s">
        <v>243</v>
      </c>
      <c r="D47" s="51">
        <v>17000</v>
      </c>
      <c r="E47" s="51">
        <v>16000</v>
      </c>
      <c r="F47" s="51">
        <v>1000</v>
      </c>
      <c r="G47" s="51">
        <v>17000</v>
      </c>
      <c r="H47" s="51">
        <v>16000</v>
      </c>
      <c r="I47" s="51">
        <v>1000</v>
      </c>
    </row>
    <row r="48" spans="1:9" ht="21" customHeight="1">
      <c r="A48" s="82" t="s">
        <v>291</v>
      </c>
      <c r="B48" s="82" t="s">
        <v>292</v>
      </c>
      <c r="C48" s="82" t="s">
        <v>293</v>
      </c>
      <c r="D48" s="51">
        <v>44890</v>
      </c>
      <c r="E48" s="51">
        <v>2890</v>
      </c>
      <c r="F48" s="51">
        <v>42000</v>
      </c>
      <c r="G48" s="51">
        <v>44890</v>
      </c>
      <c r="H48" s="51">
        <v>2890</v>
      </c>
      <c r="I48" s="51">
        <v>42000</v>
      </c>
    </row>
    <row r="49" spans="1:9" ht="21" customHeight="1">
      <c r="A49" s="82" t="s">
        <v>291</v>
      </c>
      <c r="B49" s="82" t="s">
        <v>292</v>
      </c>
      <c r="C49" s="82" t="s">
        <v>293</v>
      </c>
      <c r="D49" s="51">
        <v>372435</v>
      </c>
      <c r="E49" s="51">
        <v>12920</v>
      </c>
      <c r="F49" s="51">
        <v>359515</v>
      </c>
      <c r="G49" s="51">
        <v>372435</v>
      </c>
      <c r="H49" s="51">
        <v>12920</v>
      </c>
      <c r="I49" s="51">
        <v>359515</v>
      </c>
    </row>
    <row r="50" spans="1:9" ht="21" customHeight="1">
      <c r="A50" s="82" t="s">
        <v>291</v>
      </c>
      <c r="B50" s="82" t="s">
        <v>298</v>
      </c>
      <c r="C50" s="82" t="s">
        <v>299</v>
      </c>
      <c r="D50" s="51">
        <v>152690</v>
      </c>
      <c r="E50" s="51">
        <v>1190</v>
      </c>
      <c r="F50" s="51">
        <v>151500</v>
      </c>
      <c r="G50" s="51">
        <v>152690</v>
      </c>
      <c r="H50" s="51">
        <v>1190</v>
      </c>
      <c r="I50" s="51">
        <v>151500</v>
      </c>
    </row>
    <row r="51" spans="1:9" ht="21" customHeight="1">
      <c r="A51" s="82" t="s">
        <v>291</v>
      </c>
      <c r="B51" s="82" t="s">
        <v>300</v>
      </c>
      <c r="C51" s="82" t="s">
        <v>235</v>
      </c>
      <c r="D51" s="51">
        <v>6950</v>
      </c>
      <c r="E51" s="51">
        <v>5950</v>
      </c>
      <c r="F51" s="51">
        <v>1000</v>
      </c>
      <c r="G51" s="51">
        <v>6950</v>
      </c>
      <c r="H51" s="51">
        <v>5950</v>
      </c>
      <c r="I51" s="51">
        <v>1000</v>
      </c>
    </row>
    <row r="52" spans="1:9" ht="21" customHeight="1">
      <c r="A52" s="82" t="s">
        <v>291</v>
      </c>
      <c r="B52" s="82" t="s">
        <v>292</v>
      </c>
      <c r="C52" s="82" t="s">
        <v>293</v>
      </c>
      <c r="D52" s="51">
        <v>187600</v>
      </c>
      <c r="E52" s="51">
        <v>177600</v>
      </c>
      <c r="F52" s="51">
        <v>10000</v>
      </c>
      <c r="G52" s="51">
        <v>187600</v>
      </c>
      <c r="H52" s="51">
        <v>177600</v>
      </c>
      <c r="I52" s="51">
        <v>10000</v>
      </c>
    </row>
    <row r="53" spans="1:9" ht="21" customHeight="1">
      <c r="A53" s="82" t="s">
        <v>291</v>
      </c>
      <c r="B53" s="82" t="s">
        <v>292</v>
      </c>
      <c r="C53" s="82" t="s">
        <v>293</v>
      </c>
      <c r="D53" s="51">
        <v>45245</v>
      </c>
      <c r="E53" s="51">
        <v>45245</v>
      </c>
      <c r="F53" s="51">
        <v>0</v>
      </c>
      <c r="G53" s="51">
        <v>45245</v>
      </c>
      <c r="H53" s="51">
        <v>45245</v>
      </c>
      <c r="I53" s="51">
        <v>0</v>
      </c>
    </row>
    <row r="54" spans="1:9" ht="21" customHeight="1">
      <c r="A54" s="82" t="s">
        <v>291</v>
      </c>
      <c r="B54" s="82" t="s">
        <v>292</v>
      </c>
      <c r="C54" s="82" t="s">
        <v>293</v>
      </c>
      <c r="D54" s="51">
        <v>72000</v>
      </c>
      <c r="E54" s="51">
        <v>0</v>
      </c>
      <c r="F54" s="51">
        <v>72000</v>
      </c>
      <c r="G54" s="51">
        <v>72000</v>
      </c>
      <c r="H54" s="51">
        <v>0</v>
      </c>
      <c r="I54" s="51">
        <v>72000</v>
      </c>
    </row>
    <row r="55" spans="1:9" ht="21" customHeight="1">
      <c r="A55" s="82" t="s">
        <v>279</v>
      </c>
      <c r="B55" s="82"/>
      <c r="C55" s="82" t="s">
        <v>247</v>
      </c>
      <c r="D55" s="51">
        <v>29760</v>
      </c>
      <c r="E55" s="51">
        <v>29760</v>
      </c>
      <c r="F55" s="51">
        <v>0</v>
      </c>
      <c r="G55" s="51">
        <v>29760</v>
      </c>
      <c r="H55" s="51">
        <v>29760</v>
      </c>
      <c r="I55" s="51">
        <v>0</v>
      </c>
    </row>
    <row r="56" spans="1:9" ht="21" customHeight="1">
      <c r="A56" s="82" t="s">
        <v>301</v>
      </c>
      <c r="B56" s="82" t="s">
        <v>302</v>
      </c>
      <c r="C56" s="82" t="s">
        <v>303</v>
      </c>
      <c r="D56" s="51">
        <v>29760</v>
      </c>
      <c r="E56" s="51">
        <v>29760</v>
      </c>
      <c r="F56" s="51">
        <v>0</v>
      </c>
      <c r="G56" s="51">
        <v>29760</v>
      </c>
      <c r="H56" s="51">
        <v>29760</v>
      </c>
      <c r="I56" s="51">
        <v>0</v>
      </c>
    </row>
    <row r="57" spans="1:9" s="35" customFormat="1" ht="21" customHeight="1">
      <c r="A57" s="82"/>
      <c r="B57" s="82" t="s">
        <v>249</v>
      </c>
      <c r="C57" s="82" t="s">
        <v>250</v>
      </c>
      <c r="D57" s="51">
        <v>797496.31999999995</v>
      </c>
      <c r="E57" s="51">
        <v>797496.31999999995</v>
      </c>
      <c r="F57" s="51">
        <v>0</v>
      </c>
      <c r="G57" s="51">
        <v>797496.31999999995</v>
      </c>
      <c r="H57" s="51">
        <v>797496.31999999995</v>
      </c>
      <c r="I57" s="51">
        <v>0</v>
      </c>
    </row>
    <row r="58" spans="1:9" ht="21" customHeight="1">
      <c r="A58" s="82" t="s">
        <v>273</v>
      </c>
      <c r="B58" s="82"/>
      <c r="C58" s="82" t="s">
        <v>304</v>
      </c>
      <c r="D58" s="51">
        <v>797496.31999999995</v>
      </c>
      <c r="E58" s="51">
        <v>797496.31999999995</v>
      </c>
      <c r="F58" s="51">
        <v>0</v>
      </c>
      <c r="G58" s="51">
        <v>797496.31999999995</v>
      </c>
      <c r="H58" s="51">
        <v>797496.31999999995</v>
      </c>
      <c r="I58" s="51">
        <v>0</v>
      </c>
    </row>
    <row r="59" spans="1:9" ht="21" customHeight="1">
      <c r="A59" s="82" t="s">
        <v>305</v>
      </c>
      <c r="B59" s="82" t="s">
        <v>306</v>
      </c>
      <c r="C59" s="82" t="s">
        <v>307</v>
      </c>
      <c r="D59" s="51">
        <v>286776</v>
      </c>
      <c r="E59" s="51">
        <v>286776</v>
      </c>
      <c r="F59" s="51">
        <v>0</v>
      </c>
      <c r="G59" s="51">
        <v>286776</v>
      </c>
      <c r="H59" s="51">
        <v>286776</v>
      </c>
      <c r="I59" s="51">
        <v>0</v>
      </c>
    </row>
    <row r="60" spans="1:9" ht="21" customHeight="1">
      <c r="A60" s="82" t="s">
        <v>305</v>
      </c>
      <c r="B60" s="82" t="s">
        <v>306</v>
      </c>
      <c r="C60" s="82" t="s">
        <v>307</v>
      </c>
      <c r="D60" s="51">
        <v>186648</v>
      </c>
      <c r="E60" s="51">
        <v>186648</v>
      </c>
      <c r="F60" s="51">
        <v>0</v>
      </c>
      <c r="G60" s="51">
        <v>186648</v>
      </c>
      <c r="H60" s="51">
        <v>186648</v>
      </c>
      <c r="I60" s="51">
        <v>0</v>
      </c>
    </row>
    <row r="61" spans="1:9" ht="21" customHeight="1">
      <c r="A61" s="82" t="s">
        <v>305</v>
      </c>
      <c r="B61" s="82" t="s">
        <v>308</v>
      </c>
      <c r="C61" s="82" t="s">
        <v>309</v>
      </c>
      <c r="D61" s="51">
        <v>8700</v>
      </c>
      <c r="E61" s="51">
        <v>8700</v>
      </c>
      <c r="F61" s="51">
        <v>0</v>
      </c>
      <c r="G61" s="51">
        <v>8700</v>
      </c>
      <c r="H61" s="51">
        <v>8700</v>
      </c>
      <c r="I61" s="51">
        <v>0</v>
      </c>
    </row>
    <row r="62" spans="1:9" ht="21" customHeight="1">
      <c r="A62" s="82" t="s">
        <v>305</v>
      </c>
      <c r="B62" s="82" t="s">
        <v>308</v>
      </c>
      <c r="C62" s="82" t="s">
        <v>309</v>
      </c>
      <c r="D62" s="51">
        <v>720</v>
      </c>
      <c r="E62" s="51">
        <v>720</v>
      </c>
      <c r="F62" s="51">
        <v>0</v>
      </c>
      <c r="G62" s="51">
        <v>720</v>
      </c>
      <c r="H62" s="51">
        <v>720</v>
      </c>
      <c r="I62" s="51">
        <v>0</v>
      </c>
    </row>
    <row r="63" spans="1:9" ht="21" customHeight="1">
      <c r="A63" s="82" t="s">
        <v>305</v>
      </c>
      <c r="B63" s="82" t="s">
        <v>308</v>
      </c>
      <c r="C63" s="82" t="s">
        <v>309</v>
      </c>
      <c r="D63" s="51">
        <v>26880</v>
      </c>
      <c r="E63" s="51">
        <v>26880</v>
      </c>
      <c r="F63" s="51">
        <v>0</v>
      </c>
      <c r="G63" s="51">
        <v>26880</v>
      </c>
      <c r="H63" s="51">
        <v>26880</v>
      </c>
      <c r="I63" s="51">
        <v>0</v>
      </c>
    </row>
    <row r="64" spans="1:9" ht="21" customHeight="1">
      <c r="A64" s="82" t="s">
        <v>305</v>
      </c>
      <c r="B64" s="82" t="s">
        <v>308</v>
      </c>
      <c r="C64" s="82" t="s">
        <v>309</v>
      </c>
      <c r="D64" s="51">
        <v>3180</v>
      </c>
      <c r="E64" s="51">
        <v>3180</v>
      </c>
      <c r="F64" s="51">
        <v>0</v>
      </c>
      <c r="G64" s="51">
        <v>3180</v>
      </c>
      <c r="H64" s="51">
        <v>3180</v>
      </c>
      <c r="I64" s="51">
        <v>0</v>
      </c>
    </row>
    <row r="65" spans="1:9" ht="21" customHeight="1">
      <c r="A65" s="82" t="s">
        <v>305</v>
      </c>
      <c r="B65" s="82" t="s">
        <v>308</v>
      </c>
      <c r="C65" s="82" t="s">
        <v>309</v>
      </c>
      <c r="D65" s="51">
        <v>1140</v>
      </c>
      <c r="E65" s="51">
        <v>1140</v>
      </c>
      <c r="F65" s="51">
        <v>0</v>
      </c>
      <c r="G65" s="51">
        <v>1140</v>
      </c>
      <c r="H65" s="51">
        <v>1140</v>
      </c>
      <c r="I65" s="51">
        <v>0</v>
      </c>
    </row>
    <row r="66" spans="1:9" ht="21" customHeight="1">
      <c r="A66" s="82" t="s">
        <v>305</v>
      </c>
      <c r="B66" s="82" t="s">
        <v>308</v>
      </c>
      <c r="C66" s="82" t="s">
        <v>309</v>
      </c>
      <c r="D66" s="51">
        <v>300</v>
      </c>
      <c r="E66" s="51">
        <v>300</v>
      </c>
      <c r="F66" s="51">
        <v>0</v>
      </c>
      <c r="G66" s="51">
        <v>300</v>
      </c>
      <c r="H66" s="51">
        <v>300</v>
      </c>
      <c r="I66" s="51">
        <v>0</v>
      </c>
    </row>
    <row r="67" spans="1:9" ht="21" customHeight="1">
      <c r="A67" s="82" t="s">
        <v>305</v>
      </c>
      <c r="B67" s="82" t="s">
        <v>308</v>
      </c>
      <c r="C67" s="82" t="s">
        <v>309</v>
      </c>
      <c r="D67" s="51">
        <v>12203</v>
      </c>
      <c r="E67" s="51">
        <v>12203</v>
      </c>
      <c r="F67" s="51">
        <v>0</v>
      </c>
      <c r="G67" s="51">
        <v>12203</v>
      </c>
      <c r="H67" s="51">
        <v>12203</v>
      </c>
      <c r="I67" s="51">
        <v>0</v>
      </c>
    </row>
    <row r="68" spans="1:9" ht="21" customHeight="1">
      <c r="A68" s="82" t="s">
        <v>305</v>
      </c>
      <c r="B68" s="82" t="s">
        <v>308</v>
      </c>
      <c r="C68" s="82" t="s">
        <v>309</v>
      </c>
      <c r="D68" s="51">
        <v>300</v>
      </c>
      <c r="E68" s="51">
        <v>300</v>
      </c>
      <c r="F68" s="51">
        <v>0</v>
      </c>
      <c r="G68" s="51">
        <v>300</v>
      </c>
      <c r="H68" s="51">
        <v>300</v>
      </c>
      <c r="I68" s="51">
        <v>0</v>
      </c>
    </row>
    <row r="69" spans="1:9" ht="21" customHeight="1">
      <c r="A69" s="82" t="s">
        <v>305</v>
      </c>
      <c r="B69" s="82" t="s">
        <v>308</v>
      </c>
      <c r="C69" s="82" t="s">
        <v>309</v>
      </c>
      <c r="D69" s="51">
        <v>1500</v>
      </c>
      <c r="E69" s="51">
        <v>1500</v>
      </c>
      <c r="F69" s="51">
        <v>0</v>
      </c>
      <c r="G69" s="51">
        <v>1500</v>
      </c>
      <c r="H69" s="51">
        <v>1500</v>
      </c>
      <c r="I69" s="51">
        <v>0</v>
      </c>
    </row>
    <row r="70" spans="1:9" ht="21" customHeight="1">
      <c r="A70" s="82" t="s">
        <v>305</v>
      </c>
      <c r="B70" s="82" t="s">
        <v>308</v>
      </c>
      <c r="C70" s="82" t="s">
        <v>309</v>
      </c>
      <c r="D70" s="51">
        <v>900</v>
      </c>
      <c r="E70" s="51">
        <v>900</v>
      </c>
      <c r="F70" s="51">
        <v>0</v>
      </c>
      <c r="G70" s="51">
        <v>900</v>
      </c>
      <c r="H70" s="51">
        <v>900</v>
      </c>
      <c r="I70" s="51">
        <v>0</v>
      </c>
    </row>
    <row r="71" spans="1:9" ht="21" customHeight="1">
      <c r="A71" s="82" t="s">
        <v>305</v>
      </c>
      <c r="B71" s="82" t="s">
        <v>306</v>
      </c>
      <c r="C71" s="82" t="s">
        <v>307</v>
      </c>
      <c r="D71" s="51">
        <v>21364</v>
      </c>
      <c r="E71" s="51">
        <v>21364</v>
      </c>
      <c r="F71" s="51">
        <v>0</v>
      </c>
      <c r="G71" s="51">
        <v>21364</v>
      </c>
      <c r="H71" s="51">
        <v>21364</v>
      </c>
      <c r="I71" s="51">
        <v>0</v>
      </c>
    </row>
    <row r="72" spans="1:9" ht="21" customHeight="1">
      <c r="A72" s="82" t="s">
        <v>305</v>
      </c>
      <c r="B72" s="82" t="s">
        <v>306</v>
      </c>
      <c r="C72" s="82" t="s">
        <v>307</v>
      </c>
      <c r="D72" s="51">
        <v>73215</v>
      </c>
      <c r="E72" s="51">
        <v>73215</v>
      </c>
      <c r="F72" s="51">
        <v>0</v>
      </c>
      <c r="G72" s="51">
        <v>73215</v>
      </c>
      <c r="H72" s="51">
        <v>73215</v>
      </c>
      <c r="I72" s="51">
        <v>0</v>
      </c>
    </row>
    <row r="73" spans="1:9" ht="21" customHeight="1">
      <c r="A73" s="82" t="s">
        <v>305</v>
      </c>
      <c r="B73" s="82" t="s">
        <v>306</v>
      </c>
      <c r="C73" s="82" t="s">
        <v>307</v>
      </c>
      <c r="D73" s="51">
        <v>97619</v>
      </c>
      <c r="E73" s="51">
        <v>97619</v>
      </c>
      <c r="F73" s="51">
        <v>0</v>
      </c>
      <c r="G73" s="51">
        <v>97619</v>
      </c>
      <c r="H73" s="51">
        <v>97619</v>
      </c>
      <c r="I73" s="51">
        <v>0</v>
      </c>
    </row>
    <row r="74" spans="1:9" ht="21" customHeight="1">
      <c r="A74" s="82" t="s">
        <v>305</v>
      </c>
      <c r="B74" s="82" t="s">
        <v>306</v>
      </c>
      <c r="C74" s="82" t="s">
        <v>307</v>
      </c>
      <c r="D74" s="51">
        <v>15554</v>
      </c>
      <c r="E74" s="51">
        <v>15554</v>
      </c>
      <c r="F74" s="51">
        <v>0</v>
      </c>
      <c r="G74" s="51">
        <v>15554</v>
      </c>
      <c r="H74" s="51">
        <v>15554</v>
      </c>
      <c r="I74" s="51">
        <v>0</v>
      </c>
    </row>
    <row r="75" spans="1:9" ht="21" customHeight="1">
      <c r="A75" s="82" t="s">
        <v>305</v>
      </c>
      <c r="B75" s="82" t="s">
        <v>306</v>
      </c>
      <c r="C75" s="82" t="s">
        <v>307</v>
      </c>
      <c r="D75" s="51">
        <v>17804</v>
      </c>
      <c r="E75" s="51">
        <v>17804</v>
      </c>
      <c r="F75" s="51">
        <v>0</v>
      </c>
      <c r="G75" s="51">
        <v>17804</v>
      </c>
      <c r="H75" s="51">
        <v>17804</v>
      </c>
      <c r="I75" s="51">
        <v>0</v>
      </c>
    </row>
    <row r="76" spans="1:9" ht="21" customHeight="1">
      <c r="A76" s="82" t="s">
        <v>305</v>
      </c>
      <c r="B76" s="82" t="s">
        <v>306</v>
      </c>
      <c r="C76" s="82" t="s">
        <v>307</v>
      </c>
      <c r="D76" s="51">
        <v>38160</v>
      </c>
      <c r="E76" s="51">
        <v>38160</v>
      </c>
      <c r="F76" s="51">
        <v>0</v>
      </c>
      <c r="G76" s="51">
        <v>38160</v>
      </c>
      <c r="H76" s="51">
        <v>38160</v>
      </c>
      <c r="I76" s="51">
        <v>0</v>
      </c>
    </row>
    <row r="77" spans="1:9" ht="21" customHeight="1">
      <c r="A77" s="82" t="s">
        <v>305</v>
      </c>
      <c r="B77" s="82" t="s">
        <v>306</v>
      </c>
      <c r="C77" s="82" t="s">
        <v>307</v>
      </c>
      <c r="D77" s="51">
        <v>3033.32</v>
      </c>
      <c r="E77" s="51">
        <v>3033.32</v>
      </c>
      <c r="F77" s="51">
        <v>0</v>
      </c>
      <c r="G77" s="51">
        <v>3033.32</v>
      </c>
      <c r="H77" s="51">
        <v>3033.32</v>
      </c>
      <c r="I77" s="51">
        <v>0</v>
      </c>
    </row>
    <row r="78" spans="1:9" ht="21" customHeight="1">
      <c r="A78" s="82" t="s">
        <v>305</v>
      </c>
      <c r="B78" s="82" t="s">
        <v>308</v>
      </c>
      <c r="C78" s="82" t="s">
        <v>309</v>
      </c>
      <c r="D78" s="51">
        <v>1500</v>
      </c>
      <c r="E78" s="51">
        <v>1500</v>
      </c>
      <c r="F78" s="51">
        <v>0</v>
      </c>
      <c r="G78" s="51">
        <v>1500</v>
      </c>
      <c r="H78" s="51">
        <v>1500</v>
      </c>
      <c r="I78" s="51">
        <v>0</v>
      </c>
    </row>
    <row r="79" spans="1:9" s="35" customFormat="1" ht="21" customHeight="1">
      <c r="A79" s="82"/>
      <c r="B79" s="82" t="s">
        <v>252</v>
      </c>
      <c r="C79" s="82" t="s">
        <v>253</v>
      </c>
      <c r="D79" s="51">
        <v>499567.46</v>
      </c>
      <c r="E79" s="51">
        <v>499567.46</v>
      </c>
      <c r="F79" s="51">
        <v>0</v>
      </c>
      <c r="G79" s="51">
        <v>499567.46</v>
      </c>
      <c r="H79" s="51">
        <v>499567.46</v>
      </c>
      <c r="I79" s="51">
        <v>0</v>
      </c>
    </row>
    <row r="80" spans="1:9" ht="21" customHeight="1">
      <c r="A80" s="82" t="s">
        <v>273</v>
      </c>
      <c r="B80" s="82"/>
      <c r="C80" s="82" t="s">
        <v>304</v>
      </c>
      <c r="D80" s="51">
        <v>499567.46</v>
      </c>
      <c r="E80" s="51">
        <v>499567.46</v>
      </c>
      <c r="F80" s="51">
        <v>0</v>
      </c>
      <c r="G80" s="51">
        <v>499567.46</v>
      </c>
      <c r="H80" s="51">
        <v>499567.46</v>
      </c>
      <c r="I80" s="51">
        <v>0</v>
      </c>
    </row>
    <row r="81" spans="1:9" ht="21" customHeight="1">
      <c r="A81" s="82" t="s">
        <v>305</v>
      </c>
      <c r="B81" s="82" t="s">
        <v>308</v>
      </c>
      <c r="C81" s="82" t="s">
        <v>309</v>
      </c>
      <c r="D81" s="51">
        <v>600</v>
      </c>
      <c r="E81" s="51">
        <v>600</v>
      </c>
      <c r="F81" s="51">
        <v>0</v>
      </c>
      <c r="G81" s="51">
        <v>600</v>
      </c>
      <c r="H81" s="51">
        <v>600</v>
      </c>
      <c r="I81" s="51">
        <v>0</v>
      </c>
    </row>
    <row r="82" spans="1:9" ht="21" customHeight="1">
      <c r="A82" s="82" t="s">
        <v>305</v>
      </c>
      <c r="B82" s="82" t="s">
        <v>308</v>
      </c>
      <c r="C82" s="82" t="s">
        <v>309</v>
      </c>
      <c r="D82" s="51">
        <v>8119</v>
      </c>
      <c r="E82" s="51">
        <v>8119</v>
      </c>
      <c r="F82" s="51">
        <v>0</v>
      </c>
      <c r="G82" s="51">
        <v>8119</v>
      </c>
      <c r="H82" s="51">
        <v>8119</v>
      </c>
      <c r="I82" s="51">
        <v>0</v>
      </c>
    </row>
    <row r="83" spans="1:9" ht="21" customHeight="1">
      <c r="A83" s="82" t="s">
        <v>305</v>
      </c>
      <c r="B83" s="82" t="s">
        <v>308</v>
      </c>
      <c r="C83" s="82" t="s">
        <v>309</v>
      </c>
      <c r="D83" s="51">
        <v>17920</v>
      </c>
      <c r="E83" s="51">
        <v>17920</v>
      </c>
      <c r="F83" s="51">
        <v>0</v>
      </c>
      <c r="G83" s="51">
        <v>17920</v>
      </c>
      <c r="H83" s="51">
        <v>17920</v>
      </c>
      <c r="I83" s="51">
        <v>0</v>
      </c>
    </row>
    <row r="84" spans="1:9" ht="21" customHeight="1">
      <c r="A84" s="82" t="s">
        <v>305</v>
      </c>
      <c r="B84" s="82" t="s">
        <v>306</v>
      </c>
      <c r="C84" s="82" t="s">
        <v>307</v>
      </c>
      <c r="D84" s="51">
        <v>64951</v>
      </c>
      <c r="E84" s="51">
        <v>64951</v>
      </c>
      <c r="F84" s="51">
        <v>0</v>
      </c>
      <c r="G84" s="51">
        <v>64951</v>
      </c>
      <c r="H84" s="51">
        <v>64951</v>
      </c>
      <c r="I84" s="51">
        <v>0</v>
      </c>
    </row>
    <row r="85" spans="1:9" ht="21" customHeight="1">
      <c r="A85" s="82" t="s">
        <v>305</v>
      </c>
      <c r="B85" s="82" t="s">
        <v>306</v>
      </c>
      <c r="C85" s="82" t="s">
        <v>307</v>
      </c>
      <c r="D85" s="51">
        <v>14394</v>
      </c>
      <c r="E85" s="51">
        <v>14394</v>
      </c>
      <c r="F85" s="51">
        <v>0</v>
      </c>
      <c r="G85" s="51">
        <v>14394</v>
      </c>
      <c r="H85" s="51">
        <v>14394</v>
      </c>
      <c r="I85" s="51">
        <v>0</v>
      </c>
    </row>
    <row r="86" spans="1:9" ht="21" customHeight="1">
      <c r="A86" s="82" t="s">
        <v>305</v>
      </c>
      <c r="B86" s="82" t="s">
        <v>306</v>
      </c>
      <c r="C86" s="82" t="s">
        <v>307</v>
      </c>
      <c r="D86" s="51">
        <v>153192</v>
      </c>
      <c r="E86" s="51">
        <v>153192</v>
      </c>
      <c r="F86" s="51">
        <v>0</v>
      </c>
      <c r="G86" s="51">
        <v>153192</v>
      </c>
      <c r="H86" s="51">
        <v>153192</v>
      </c>
      <c r="I86" s="51">
        <v>0</v>
      </c>
    </row>
    <row r="87" spans="1:9" ht="21" customHeight="1">
      <c r="A87" s="82" t="s">
        <v>305</v>
      </c>
      <c r="B87" s="82" t="s">
        <v>306</v>
      </c>
      <c r="C87" s="82" t="s">
        <v>307</v>
      </c>
      <c r="D87" s="51">
        <v>48713</v>
      </c>
      <c r="E87" s="51">
        <v>48713</v>
      </c>
      <c r="F87" s="51">
        <v>0</v>
      </c>
      <c r="G87" s="51">
        <v>48713</v>
      </c>
      <c r="H87" s="51">
        <v>48713</v>
      </c>
      <c r="I87" s="51">
        <v>0</v>
      </c>
    </row>
    <row r="88" spans="1:9" ht="21" customHeight="1">
      <c r="A88" s="82" t="s">
        <v>305</v>
      </c>
      <c r="B88" s="82" t="s">
        <v>306</v>
      </c>
      <c r="C88" s="82" t="s">
        <v>307</v>
      </c>
      <c r="D88" s="51">
        <v>2039.46</v>
      </c>
      <c r="E88" s="51">
        <v>2039.46</v>
      </c>
      <c r="F88" s="51">
        <v>0</v>
      </c>
      <c r="G88" s="51">
        <v>2039.46</v>
      </c>
      <c r="H88" s="51">
        <v>2039.46</v>
      </c>
      <c r="I88" s="51">
        <v>0</v>
      </c>
    </row>
    <row r="89" spans="1:9" ht="21" customHeight="1">
      <c r="A89" s="82" t="s">
        <v>305</v>
      </c>
      <c r="B89" s="82" t="s">
        <v>306</v>
      </c>
      <c r="C89" s="82" t="s">
        <v>307</v>
      </c>
      <c r="D89" s="51">
        <v>11995</v>
      </c>
      <c r="E89" s="51">
        <v>11995</v>
      </c>
      <c r="F89" s="51">
        <v>0</v>
      </c>
      <c r="G89" s="51">
        <v>11995</v>
      </c>
      <c r="H89" s="51">
        <v>11995</v>
      </c>
      <c r="I89" s="51">
        <v>0</v>
      </c>
    </row>
    <row r="90" spans="1:9" ht="21" customHeight="1">
      <c r="A90" s="82" t="s">
        <v>305</v>
      </c>
      <c r="B90" s="82" t="s">
        <v>306</v>
      </c>
      <c r="C90" s="82" t="s">
        <v>307</v>
      </c>
      <c r="D90" s="51">
        <v>131376</v>
      </c>
      <c r="E90" s="51">
        <v>131376</v>
      </c>
      <c r="F90" s="51">
        <v>0</v>
      </c>
      <c r="G90" s="51">
        <v>131376</v>
      </c>
      <c r="H90" s="51">
        <v>131376</v>
      </c>
      <c r="I90" s="51">
        <v>0</v>
      </c>
    </row>
    <row r="91" spans="1:9" ht="21" customHeight="1">
      <c r="A91" s="82" t="s">
        <v>305</v>
      </c>
      <c r="B91" s="82" t="s">
        <v>308</v>
      </c>
      <c r="C91" s="82" t="s">
        <v>309</v>
      </c>
      <c r="D91" s="51">
        <v>480</v>
      </c>
      <c r="E91" s="51">
        <v>480</v>
      </c>
      <c r="F91" s="51">
        <v>0</v>
      </c>
      <c r="G91" s="51">
        <v>480</v>
      </c>
      <c r="H91" s="51">
        <v>480</v>
      </c>
      <c r="I91" s="51">
        <v>0</v>
      </c>
    </row>
    <row r="92" spans="1:9" ht="21" customHeight="1">
      <c r="A92" s="82" t="s">
        <v>305</v>
      </c>
      <c r="B92" s="82" t="s">
        <v>308</v>
      </c>
      <c r="C92" s="82" t="s">
        <v>309</v>
      </c>
      <c r="D92" s="51">
        <v>200</v>
      </c>
      <c r="E92" s="51">
        <v>200</v>
      </c>
      <c r="F92" s="51">
        <v>0</v>
      </c>
      <c r="G92" s="51">
        <v>200</v>
      </c>
      <c r="H92" s="51">
        <v>200</v>
      </c>
      <c r="I92" s="51">
        <v>0</v>
      </c>
    </row>
    <row r="93" spans="1:9" ht="21" customHeight="1">
      <c r="A93" s="82" t="s">
        <v>305</v>
      </c>
      <c r="B93" s="82" t="s">
        <v>308</v>
      </c>
      <c r="C93" s="82" t="s">
        <v>309</v>
      </c>
      <c r="D93" s="51">
        <v>5800</v>
      </c>
      <c r="E93" s="51">
        <v>5800</v>
      </c>
      <c r="F93" s="51">
        <v>0</v>
      </c>
      <c r="G93" s="51">
        <v>5800</v>
      </c>
      <c r="H93" s="51">
        <v>5800</v>
      </c>
      <c r="I93" s="51">
        <v>0</v>
      </c>
    </row>
    <row r="94" spans="1:9" ht="21" customHeight="1">
      <c r="A94" s="82" t="s">
        <v>305</v>
      </c>
      <c r="B94" s="82" t="s">
        <v>308</v>
      </c>
      <c r="C94" s="82" t="s">
        <v>309</v>
      </c>
      <c r="D94" s="51">
        <v>2120</v>
      </c>
      <c r="E94" s="51">
        <v>2120</v>
      </c>
      <c r="F94" s="51">
        <v>0</v>
      </c>
      <c r="G94" s="51">
        <v>2120</v>
      </c>
      <c r="H94" s="51">
        <v>2120</v>
      </c>
      <c r="I94" s="51">
        <v>0</v>
      </c>
    </row>
    <row r="95" spans="1:9" ht="21" customHeight="1">
      <c r="A95" s="82" t="s">
        <v>305</v>
      </c>
      <c r="B95" s="82" t="s">
        <v>308</v>
      </c>
      <c r="C95" s="82" t="s">
        <v>309</v>
      </c>
      <c r="D95" s="51">
        <v>1000</v>
      </c>
      <c r="E95" s="51">
        <v>1000</v>
      </c>
      <c r="F95" s="51">
        <v>0</v>
      </c>
      <c r="G95" s="51">
        <v>1000</v>
      </c>
      <c r="H95" s="51">
        <v>1000</v>
      </c>
      <c r="I95" s="51">
        <v>0</v>
      </c>
    </row>
    <row r="96" spans="1:9" ht="21" customHeight="1">
      <c r="A96" s="82" t="s">
        <v>305</v>
      </c>
      <c r="B96" s="82" t="s">
        <v>308</v>
      </c>
      <c r="C96" s="82" t="s">
        <v>309</v>
      </c>
      <c r="D96" s="51">
        <v>1000</v>
      </c>
      <c r="E96" s="51">
        <v>1000</v>
      </c>
      <c r="F96" s="51">
        <v>0</v>
      </c>
      <c r="G96" s="51">
        <v>1000</v>
      </c>
      <c r="H96" s="51">
        <v>1000</v>
      </c>
      <c r="I96" s="51">
        <v>0</v>
      </c>
    </row>
    <row r="97" spans="1:9" ht="21" customHeight="1">
      <c r="A97" s="82" t="s">
        <v>305</v>
      </c>
      <c r="B97" s="82" t="s">
        <v>308</v>
      </c>
      <c r="C97" s="82" t="s">
        <v>309</v>
      </c>
      <c r="D97" s="51">
        <v>760</v>
      </c>
      <c r="E97" s="51">
        <v>760</v>
      </c>
      <c r="F97" s="51">
        <v>0</v>
      </c>
      <c r="G97" s="51">
        <v>760</v>
      </c>
      <c r="H97" s="51">
        <v>760</v>
      </c>
      <c r="I97" s="51">
        <v>0</v>
      </c>
    </row>
    <row r="98" spans="1:9" ht="21" customHeight="1">
      <c r="A98" s="82" t="s">
        <v>305</v>
      </c>
      <c r="B98" s="82" t="s">
        <v>308</v>
      </c>
      <c r="C98" s="82" t="s">
        <v>309</v>
      </c>
      <c r="D98" s="51">
        <v>200</v>
      </c>
      <c r="E98" s="51">
        <v>200</v>
      </c>
      <c r="F98" s="51">
        <v>0</v>
      </c>
      <c r="G98" s="51">
        <v>200</v>
      </c>
      <c r="H98" s="51">
        <v>200</v>
      </c>
      <c r="I98" s="51">
        <v>0</v>
      </c>
    </row>
    <row r="99" spans="1:9" ht="21" customHeight="1">
      <c r="A99" s="82" t="s">
        <v>305</v>
      </c>
      <c r="B99" s="82" t="s">
        <v>306</v>
      </c>
      <c r="C99" s="82" t="s">
        <v>307</v>
      </c>
      <c r="D99" s="51">
        <v>23760</v>
      </c>
      <c r="E99" s="51">
        <v>23760</v>
      </c>
      <c r="F99" s="51">
        <v>0</v>
      </c>
      <c r="G99" s="51">
        <v>23760</v>
      </c>
      <c r="H99" s="51">
        <v>23760</v>
      </c>
      <c r="I99" s="51">
        <v>0</v>
      </c>
    </row>
    <row r="100" spans="1:9" ht="21" customHeight="1">
      <c r="A100" s="82" t="s">
        <v>305</v>
      </c>
      <c r="B100" s="82" t="s">
        <v>306</v>
      </c>
      <c r="C100" s="82" t="s">
        <v>307</v>
      </c>
      <c r="D100" s="51">
        <v>10948</v>
      </c>
      <c r="E100" s="51">
        <v>10948</v>
      </c>
      <c r="F100" s="51">
        <v>0</v>
      </c>
      <c r="G100" s="51">
        <v>10948</v>
      </c>
      <c r="H100" s="51">
        <v>10948</v>
      </c>
      <c r="I100" s="51">
        <v>0</v>
      </c>
    </row>
    <row r="101" spans="1:9" ht="21" customHeight="1"/>
    <row r="102" spans="1:9" ht="21" customHeight="1"/>
    <row r="103" spans="1:9" ht="21" customHeight="1"/>
    <row r="104" spans="1:9" ht="21" customHeight="1"/>
    <row r="105" spans="1:9" ht="21" customHeight="1"/>
    <row r="106" spans="1:9" ht="21" customHeight="1"/>
    <row r="107" spans="1:9" ht="21" customHeight="1"/>
    <row r="108" spans="1:9" ht="21" customHeight="1"/>
    <row r="109" spans="1:9" ht="21" customHeight="1"/>
    <row r="110" spans="1:9" ht="21" customHeight="1"/>
    <row r="111" spans="1:9" ht="21" customHeight="1"/>
    <row r="112" spans="1:9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</sheetData>
  <sheetProtection formatCells="0" formatColumns="0" formatRows="0"/>
  <mergeCells count="2">
    <mergeCell ref="A4:B4"/>
    <mergeCell ref="C4:C5"/>
  </mergeCells>
  <phoneticPr fontId="97" type="noConversion"/>
  <printOptions horizontalCentered="1"/>
  <pageMargins left="0" right="0" top="0.79" bottom="0.59" header="0.51" footer="0.31"/>
  <pageSetup paperSize="9" scale="95" fitToHeight="999" orientation="landscape" horizontalDpi="4294967293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showZeros="0" workbookViewId="0">
      <selection activeCell="E15" sqref="E15"/>
    </sheetView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55"/>
      <c r="B1" s="56"/>
      <c r="C1" s="55"/>
      <c r="D1" s="55"/>
      <c r="E1" s="56"/>
      <c r="F1" s="56"/>
      <c r="G1" s="57"/>
    </row>
    <row r="2" spans="1:7" ht="30" customHeight="1">
      <c r="A2" s="174" t="s">
        <v>359</v>
      </c>
      <c r="B2" s="58"/>
      <c r="C2" s="58"/>
      <c r="D2" s="58"/>
      <c r="E2" s="59"/>
      <c r="F2" s="59"/>
      <c r="G2" s="59"/>
    </row>
    <row r="3" spans="1:7" ht="12" customHeight="1">
      <c r="A3" s="60" t="s">
        <v>1</v>
      </c>
      <c r="B3" s="56"/>
      <c r="C3" s="55"/>
      <c r="D3" s="61" t="s">
        <v>2</v>
      </c>
      <c r="E3" s="56"/>
      <c r="F3" s="56"/>
      <c r="G3" s="57"/>
    </row>
    <row r="4" spans="1:7" ht="20.100000000000001" customHeight="1">
      <c r="A4" s="182" t="s">
        <v>76</v>
      </c>
      <c r="B4" s="182"/>
      <c r="C4" s="193" t="s">
        <v>310</v>
      </c>
      <c r="D4" s="191" t="s">
        <v>6</v>
      </c>
      <c r="E4" s="63"/>
      <c r="F4" s="63"/>
      <c r="G4" s="63"/>
    </row>
    <row r="5" spans="1:7" ht="30" customHeight="1">
      <c r="A5" s="64" t="s">
        <v>84</v>
      </c>
      <c r="B5" s="65" t="s">
        <v>85</v>
      </c>
      <c r="C5" s="193"/>
      <c r="D5" s="191"/>
      <c r="E5" s="63"/>
      <c r="F5" s="63"/>
      <c r="G5" s="63"/>
    </row>
    <row r="6" spans="1:7" ht="20.100000000000001" customHeight="1">
      <c r="A6" s="66" t="s">
        <v>103</v>
      </c>
      <c r="B6" s="66" t="s">
        <v>103</v>
      </c>
      <c r="C6" s="67" t="s">
        <v>103</v>
      </c>
      <c r="D6" s="68">
        <v>1</v>
      </c>
      <c r="E6" s="63"/>
      <c r="F6" s="63"/>
      <c r="G6" s="63"/>
    </row>
    <row r="7" spans="1:7" s="35" customFormat="1" ht="23.25" customHeight="1">
      <c r="A7" s="69"/>
      <c r="B7" s="69"/>
      <c r="C7" s="69" t="s">
        <v>87</v>
      </c>
      <c r="D7" s="51">
        <f>D8+D18+D32</f>
        <v>4551417.7799999993</v>
      </c>
      <c r="E7" s="70"/>
      <c r="F7" s="70"/>
      <c r="G7" s="70"/>
    </row>
    <row r="8" spans="1:7" ht="23.25" customHeight="1">
      <c r="A8" s="69" t="s">
        <v>311</v>
      </c>
      <c r="B8" s="69"/>
      <c r="C8" s="69" t="s">
        <v>155</v>
      </c>
      <c r="D8" s="51">
        <f>附件7部门预算经济分类科目支出预算表!E8</f>
        <v>3996370.78</v>
      </c>
      <c r="E8" s="63"/>
      <c r="F8" s="63"/>
      <c r="G8" s="63"/>
    </row>
    <row r="9" spans="1:7" ht="23.25" customHeight="1">
      <c r="A9" s="69" t="s">
        <v>312</v>
      </c>
      <c r="B9" s="69" t="s">
        <v>111</v>
      </c>
      <c r="C9" s="69" t="s">
        <v>156</v>
      </c>
      <c r="D9" s="51">
        <f>附件7部门预算经济分类科目支出预算表!E9</f>
        <v>1128588</v>
      </c>
      <c r="E9" s="63"/>
      <c r="F9" s="63"/>
      <c r="G9" s="63"/>
    </row>
    <row r="10" spans="1:7" ht="23.25" customHeight="1">
      <c r="A10" s="69" t="s">
        <v>312</v>
      </c>
      <c r="B10" s="69" t="s">
        <v>136</v>
      </c>
      <c r="C10" s="69" t="s">
        <v>157</v>
      </c>
      <c r="D10" s="51">
        <f>附件7部门预算经济分类科目支出预算表!E10</f>
        <v>721548</v>
      </c>
    </row>
    <row r="11" spans="1:7" ht="23.25" customHeight="1">
      <c r="A11" s="69" t="s">
        <v>312</v>
      </c>
      <c r="B11" s="69" t="s">
        <v>107</v>
      </c>
      <c r="C11" s="69" t="s">
        <v>158</v>
      </c>
      <c r="D11" s="51">
        <f>附件7部门预算经济分类科目支出预算表!E11</f>
        <v>502049</v>
      </c>
    </row>
    <row r="12" spans="1:7" ht="23.25" customHeight="1">
      <c r="A12" s="69" t="s">
        <v>312</v>
      </c>
      <c r="B12" s="69" t="s">
        <v>161</v>
      </c>
      <c r="C12" s="69" t="s">
        <v>162</v>
      </c>
      <c r="D12" s="51">
        <f>附件7部门预算经济分类科目支出预算表!E13</f>
        <v>439968</v>
      </c>
    </row>
    <row r="13" spans="1:7" ht="23.25" customHeight="1">
      <c r="A13" s="69" t="s">
        <v>312</v>
      </c>
      <c r="B13" s="69" t="s">
        <v>163</v>
      </c>
      <c r="C13" s="69" t="s">
        <v>164</v>
      </c>
      <c r="D13" s="51">
        <f>附件7部门预算经济分类科目支出预算表!E14</f>
        <v>524525</v>
      </c>
      <c r="E13" s="63"/>
      <c r="F13" s="63"/>
      <c r="G13" s="63"/>
    </row>
    <row r="14" spans="1:7" ht="23.25" customHeight="1">
      <c r="A14" s="69" t="s">
        <v>312</v>
      </c>
      <c r="B14" s="69" t="s">
        <v>165</v>
      </c>
      <c r="C14" s="69" t="s">
        <v>166</v>
      </c>
      <c r="D14" s="51">
        <f>附件7部门预算经济分类科目支出预算表!E15</f>
        <v>121868</v>
      </c>
    </row>
    <row r="15" spans="1:7" ht="23.25" customHeight="1">
      <c r="A15" s="69" t="s">
        <v>312</v>
      </c>
      <c r="B15" s="69" t="s">
        <v>131</v>
      </c>
      <c r="C15" s="69" t="s">
        <v>167</v>
      </c>
      <c r="D15" s="51">
        <f>附件7部门预算经济分类科目支出预算表!E16</f>
        <v>153787</v>
      </c>
      <c r="E15" s="63"/>
      <c r="F15" s="63"/>
      <c r="G15" s="63"/>
    </row>
    <row r="16" spans="1:7" ht="23.25" customHeight="1">
      <c r="A16" s="69" t="s">
        <v>312</v>
      </c>
      <c r="B16" s="69" t="s">
        <v>168</v>
      </c>
      <c r="C16" s="69" t="s">
        <v>169</v>
      </c>
      <c r="D16" s="51">
        <f>附件7部门预算经济分类科目支出预算表!E17</f>
        <v>10643.779999999999</v>
      </c>
    </row>
    <row r="17" spans="1:4" ht="23.25" customHeight="1">
      <c r="A17" s="69" t="s">
        <v>312</v>
      </c>
      <c r="B17" s="69" t="s">
        <v>170</v>
      </c>
      <c r="C17" s="69" t="s">
        <v>171</v>
      </c>
      <c r="D17" s="51">
        <f>附件7部门预算经济分类科目支出预算表!E18</f>
        <v>393394</v>
      </c>
    </row>
    <row r="18" spans="1:4" ht="23.25" customHeight="1">
      <c r="A18" s="69" t="s">
        <v>313</v>
      </c>
      <c r="B18" s="69"/>
      <c r="C18" s="69" t="s">
        <v>173</v>
      </c>
      <c r="D18" s="51">
        <f>附件7部门预算经济分类科目支出预算表!E20</f>
        <v>525287</v>
      </c>
    </row>
    <row r="19" spans="1:4" ht="23.25" customHeight="1">
      <c r="A19" s="69" t="s">
        <v>314</v>
      </c>
      <c r="B19" s="69" t="s">
        <v>111</v>
      </c>
      <c r="C19" s="69" t="s">
        <v>174</v>
      </c>
      <c r="D19" s="51">
        <f>附件7部门预算经济分类科目支出预算表!E21</f>
        <v>18220</v>
      </c>
    </row>
    <row r="20" spans="1:4" ht="23.25" customHeight="1">
      <c r="A20" s="69" t="s">
        <v>314</v>
      </c>
      <c r="B20" s="69" t="s">
        <v>136</v>
      </c>
      <c r="C20" s="69" t="s">
        <v>175</v>
      </c>
      <c r="D20" s="51">
        <f>附件7部门预算经济分类科目支出预算表!E22</f>
        <v>4090</v>
      </c>
    </row>
    <row r="21" spans="1:4" ht="23.25" customHeight="1">
      <c r="A21" s="69" t="s">
        <v>314</v>
      </c>
      <c r="B21" s="69" t="s">
        <v>122</v>
      </c>
      <c r="C21" s="69" t="s">
        <v>176</v>
      </c>
      <c r="D21" s="51">
        <f>附件7部门预算经济分类科目支出预算表!E23</f>
        <v>1690</v>
      </c>
    </row>
    <row r="22" spans="1:4" ht="23.25" customHeight="1">
      <c r="A22" s="69" t="s">
        <v>314</v>
      </c>
      <c r="B22" s="69" t="s">
        <v>159</v>
      </c>
      <c r="C22" s="69" t="s">
        <v>177</v>
      </c>
      <c r="D22" s="51">
        <f>附件7部门预算经济分类科目支出预算表!E24</f>
        <v>6490</v>
      </c>
    </row>
    <row r="23" spans="1:4" ht="23.25" customHeight="1">
      <c r="A23" s="69" t="s">
        <v>314</v>
      </c>
      <c r="B23" s="69" t="s">
        <v>161</v>
      </c>
      <c r="C23" s="69" t="s">
        <v>178</v>
      </c>
      <c r="D23" s="51">
        <f>附件7部门预算经济分类科目支出预算表!E25</f>
        <v>36770</v>
      </c>
    </row>
    <row r="24" spans="1:4" ht="23.25" customHeight="1">
      <c r="A24" s="69" t="s">
        <v>314</v>
      </c>
      <c r="B24" s="69" t="s">
        <v>131</v>
      </c>
      <c r="C24" s="69" t="s">
        <v>179</v>
      </c>
      <c r="D24" s="51">
        <f>附件7部门预算经济分类科目支出预算表!E26</f>
        <v>49350</v>
      </c>
    </row>
    <row r="25" spans="1:4" ht="23.25" customHeight="1">
      <c r="A25" s="69" t="s">
        <v>314</v>
      </c>
      <c r="B25" s="69" t="s">
        <v>170</v>
      </c>
      <c r="C25" s="69" t="s">
        <v>180</v>
      </c>
      <c r="D25" s="51">
        <f>附件7部门预算经济分类科目支出预算表!E27</f>
        <v>1690</v>
      </c>
    </row>
    <row r="26" spans="1:4" ht="23.25" customHeight="1">
      <c r="A26" s="69" t="s">
        <v>314</v>
      </c>
      <c r="B26" s="69" t="s">
        <v>183</v>
      </c>
      <c r="C26" s="69" t="s">
        <v>184</v>
      </c>
      <c r="D26" s="51">
        <f>附件7部门预算经济分类科目支出预算表!E29</f>
        <v>8450</v>
      </c>
    </row>
    <row r="27" spans="1:4" ht="23.25" customHeight="1">
      <c r="A27" s="69" t="s">
        <v>314</v>
      </c>
      <c r="B27" s="69" t="s">
        <v>187</v>
      </c>
      <c r="C27" s="69" t="s">
        <v>188</v>
      </c>
      <c r="D27" s="51">
        <f>附件7部门预算经济分类科目支出预算表!E31</f>
        <v>5240</v>
      </c>
    </row>
    <row r="28" spans="1:4" ht="23.25" customHeight="1">
      <c r="A28" s="69" t="s">
        <v>314</v>
      </c>
      <c r="B28" s="69" t="s">
        <v>189</v>
      </c>
      <c r="C28" s="69" t="s">
        <v>190</v>
      </c>
      <c r="D28" s="51">
        <f>附件7部门预算经济分类科目支出预算表!E32</f>
        <v>65567</v>
      </c>
    </row>
    <row r="29" spans="1:4" ht="23.25" customHeight="1">
      <c r="A29" s="69" t="s">
        <v>314</v>
      </c>
      <c r="B29" s="69" t="s">
        <v>191</v>
      </c>
      <c r="C29" s="69" t="s">
        <v>192</v>
      </c>
      <c r="D29" s="51">
        <f>附件7部门预算经济分类科目支出预算表!E33</f>
        <v>16000</v>
      </c>
    </row>
    <row r="30" spans="1:4" ht="23.25" customHeight="1">
      <c r="A30" s="69" t="s">
        <v>314</v>
      </c>
      <c r="B30" s="69" t="s">
        <v>193</v>
      </c>
      <c r="C30" s="69" t="s">
        <v>194</v>
      </c>
      <c r="D30" s="51">
        <f>附件7部门预算经济分类科目支出预算表!E34</f>
        <v>177600</v>
      </c>
    </row>
    <row r="31" spans="1:4" ht="23.25" customHeight="1">
      <c r="A31" s="69" t="s">
        <v>314</v>
      </c>
      <c r="B31" s="69" t="s">
        <v>117</v>
      </c>
      <c r="C31" s="69" t="s">
        <v>195</v>
      </c>
      <c r="D31" s="51">
        <f>附件7部门预算经济分类科目支出预算表!E35</f>
        <v>134130</v>
      </c>
    </row>
    <row r="32" spans="1:4" ht="23.25" customHeight="1">
      <c r="A32" s="69" t="s">
        <v>315</v>
      </c>
      <c r="B32" s="69"/>
      <c r="C32" s="69" t="s">
        <v>196</v>
      </c>
      <c r="D32" s="51">
        <v>29760</v>
      </c>
    </row>
    <row r="33" spans="1:4" ht="23.25" customHeight="1">
      <c r="A33" s="69" t="s">
        <v>316</v>
      </c>
      <c r="B33" s="69" t="s">
        <v>136</v>
      </c>
      <c r="C33" s="69" t="s">
        <v>197</v>
      </c>
      <c r="D33" s="51">
        <v>29760</v>
      </c>
    </row>
  </sheetData>
  <sheetProtection formatCells="0" formatColumns="0" formatRows="0"/>
  <mergeCells count="3">
    <mergeCell ref="A4:B4"/>
    <mergeCell ref="C4:C5"/>
    <mergeCell ref="D4:D5"/>
  </mergeCells>
  <phoneticPr fontId="97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22</vt:i4>
      </vt:variant>
    </vt:vector>
  </HeadingPairs>
  <TitlesOfParts>
    <vt:vector size="33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附件10三公经费表!Print_Area</vt:lpstr>
      <vt:lpstr>附件11政府采购预算表!Print_Area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附件6基金预算支出表!Print_Area</vt:lpstr>
      <vt:lpstr>附件7部门预算经济分类科目支出预算表!Print_Area</vt:lpstr>
      <vt:lpstr>附件8政府预算经济分类科目支出预算表!Print_Area</vt:lpstr>
      <vt:lpstr>附件9一般公共预算基本支出表!Print_Area</vt:lpstr>
      <vt:lpstr>附件10三公经费表!Print_Titles</vt:lpstr>
      <vt:lpstr>附件11政府采购预算表!Print_Titles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附件6基金预算支出表!Print_Titles</vt:lpstr>
      <vt:lpstr>附件7部门预算经济分类科目支出预算表!Print_Titles</vt:lpstr>
      <vt:lpstr>附件8政府预算经济分类科目支出预算表!Print_Titles</vt:lpstr>
      <vt:lpstr>附件9一般公共预算基本支出表!Print_Titles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cp:lastPrinted>2021-02-26T08:06:09Z</cp:lastPrinted>
  <dcterms:created xsi:type="dcterms:W3CDTF">2019-01-07T01:15:00Z</dcterms:created>
  <dcterms:modified xsi:type="dcterms:W3CDTF">2021-02-26T08:16:17Z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EDOID">
    <vt:i4>34345068</vt:i4>
  </property>
</Properties>
</file>