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1925" tabRatio="659" firstSheet="1"/>
  </bookViews>
  <sheets>
    <sheet name="分配入住" sheetId="368" r:id="rId1"/>
    <sheet name="配租配售" sheetId="420" r:id="rId2"/>
    <sheet name="城市棚户区 " sheetId="414" r:id="rId3"/>
  </sheets>
  <externalReferences>
    <externalReference r:id="rId6"/>
  </externalReferences>
  <definedNames>
    <definedName name="_xlnm.Print_Area" localSheetId="0">分配入住!$A$1:$V$20</definedName>
    <definedName name="_xlnm._FilterDatabase" localSheetId="2" hidden="1">'城市棚户区 '!$7:$73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<sst xmlns="http://schemas.openxmlformats.org/spreadsheetml/2006/main" count="383" uniqueCount="190">
  <si>
    <r>
      <rPr>
        <b/>
        <sz val="20"/>
        <rFont val="方正小标宋简体"/>
        <charset val="134"/>
      </rPr>
      <t xml:space="preserve">  防城港市2024年保障性住房分配入住完成情况月报表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</si>
  <si>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</si>
  <si>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</si>
  <si>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</si>
  <si>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</si>
  <si>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</si>
  <si>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</si>
  <si>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</si>
  <si>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</si>
  <si>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</si>
  <si>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</si>
  <si>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</si>
  <si>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</si>
  <si>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</si>
  <si>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</si>
  <si>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</si>
  <si>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</si>
  <si>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</si>
  <si>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</si>
  <si>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</si>
  <si>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</si>
  <si>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</si>
  <si>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联系电话:0770-2826916</t>
  </si>
  <si>
    <t>2024年住房租赁补贴发放、城镇保障性住房配租配售情况表</t>
  </si>
  <si>
    <t>填报单位（盖章）：防城港市住房和城乡建设局</t>
  </si>
  <si>
    <t>截至 2024年12月27日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</si>
  <si>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</si>
  <si>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</si>
  <si>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</si>
  <si>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</si>
  <si>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</si>
  <si>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</si>
  <si>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</si>
  <si>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</si>
  <si>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</si>
  <si>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</si>
  <si>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</si>
  <si>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</si>
  <si>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</si>
  <si>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</si>
  <si>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</si>
  <si>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</si>
  <si>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</si>
  <si>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</si>
  <si>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</si>
  <si>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</si>
  <si>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</si>
  <si>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</si>
  <si>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</t>
  </si>
  <si>
    <t>联系电话:</t>
  </si>
  <si>
    <t>0770-2826916</t>
  </si>
  <si>
    <t>报出日期：</t>
  </si>
  <si>
    <r>
      <rPr>
        <sz val="9"/>
        <rFont val="宋体"/>
        <charset val="134"/>
      </rPr>
      <t>2023年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</si>
  <si>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2023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</si>
  <si>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</si>
  <si>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</si>
  <si>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2024年12月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</si>
  <si>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</si>
  <si>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</si>
  <si>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</si>
  <si>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</si>
  <si>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</si>
  <si>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</si>
  <si>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</si>
  <si>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</si>
  <si>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</si>
  <si>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</si>
  <si>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</si>
  <si>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</si>
  <si>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</si>
  <si>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</si>
  <si>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</si>
  <si>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</si>
  <si>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</si>
  <si>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</si>
  <si>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</si>
  <si>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</si>
  <si>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</si>
  <si>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</si>
  <si>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</si>
  <si>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</si>
  <si>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</si>
  <si>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</si>
  <si>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</si>
  <si>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</si>
  <si>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</si>
  <si>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</si>
  <si>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</si>
  <si>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</si>
  <si>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</si>
  <si>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</si>
  <si>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</si>
  <si>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</si>
  <si>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</si>
  <si>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</si>
  <si>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</si>
  <si>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竣工验收</t>
  </si>
  <si>
    <t>2014年市本级行政中心安置小区</t>
  </si>
  <si>
    <t>集中成片</t>
  </si>
  <si>
    <t>港口区项目</t>
  </si>
  <si>
    <t>2014年港口区渔民上岸棚户区改造</t>
  </si>
  <si>
    <t>城中村</t>
  </si>
  <si>
    <t>续建</t>
  </si>
  <si>
    <t>基本建成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</si>
  <si>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</si>
  <si>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</si>
  <si>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</si>
  <si>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</si>
  <si>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</si>
  <si>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</si>
  <si>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2020年防城港市经开区安置区棚户区改造项目（大板二期小区、港安新区）（2019年自治区新增）</t>
  </si>
  <si>
    <t>2017年旧公车安置住宅区</t>
  </si>
  <si>
    <t>2017年企沙棚户区改造工程</t>
  </si>
  <si>
    <t>企沙棚户区改造国开行贷款30000万元，国开基金3200万元</t>
  </si>
  <si>
    <t>2014年港口区大龙安置住宅区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</si>
  <si>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</si>
  <si>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</si>
  <si>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</si>
  <si>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</si>
  <si>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</si>
  <si>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</si>
  <si>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</si>
  <si>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</si>
  <si>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</si>
  <si>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</si>
  <si>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</si>
  <si>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</si>
  <si>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</si>
  <si>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</si>
  <si>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</si>
  <si>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</si>
  <si>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</si>
  <si>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部分基本建成、部分主体施工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</si>
  <si>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</si>
  <si>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</si>
  <si>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</si>
  <si>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</si>
  <si>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</si>
  <si>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</si>
  <si>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</si>
  <si>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</si>
  <si>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</si>
  <si>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</si>
  <si>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</si>
  <si>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</si>
  <si>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</si>
  <si>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</si>
  <si>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</si>
  <si>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</si>
  <si>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</si>
  <si>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</si>
  <si>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</si>
  <si>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</si>
  <si>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</si>
  <si>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</si>
  <si>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</si>
  <si>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</si>
  <si>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</si>
  <si>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</si>
  <si>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</si>
  <si>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</si>
  <si>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</si>
  <si>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</si>
  <si>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</si>
  <si>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</si>
  <si>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</si>
  <si>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</si>
  <si>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</si>
  <si>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基础施工</t>
  </si>
  <si>
    <t>2019年防城区华侨建材厂城市棚户区改造项目</t>
  </si>
  <si>
    <t>停工</t>
  </si>
  <si>
    <t>主体施工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</si>
  <si>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</si>
  <si>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</si>
  <si>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</si>
  <si>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</si>
  <si>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</si>
  <si>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</si>
  <si>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</si>
  <si>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</si>
  <si>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</si>
  <si>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</si>
  <si>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</si>
  <si>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</si>
  <si>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</si>
  <si>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</si>
  <si>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</si>
  <si>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</si>
  <si>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</si>
  <si>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填报时间：2024年12月25日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</si>
</sst>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9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0"/>
      <color rgb="FFFF0000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b/>
      <sz val="9"/>
      <name val="宋体"/>
      <charset val="134"/>
    </font>
    <font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7" fillId="0" borderId="0" applyFont="0" applyFill="0" applyBorder="0" applyAlignment="0" applyProtection="0">
      <alignment vertical="center"/>
    </xf>
    <xf numFmtId="44" fontId="37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2" fontId="37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9" borderId="16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0" borderId="19" applyNumberFormat="0" applyAlignment="0" applyProtection="0">
      <alignment vertical="center"/>
    </xf>
    <xf numFmtId="0" fontId="47" fillId="11" borderId="20" applyNumberFormat="0" applyAlignment="0" applyProtection="0">
      <alignment vertical="center"/>
    </xf>
    <xf numFmtId="0" fontId="48" fillId="11" borderId="19" applyNumberFormat="0" applyAlignment="0" applyProtection="0">
      <alignment vertical="center"/>
    </xf>
    <xf numFmtId="0" fontId="49" fillId="12" borderId="21" applyNumberFormat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1" fillId="0" borderId="23" applyNumberFormat="0" applyFill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6" fillId="38" borderId="0" applyNumberFormat="0" applyBorder="0" applyAlignment="0" applyProtection="0">
      <alignment vertical="center"/>
    </xf>
    <xf numFmtId="0" fontId="55" fillId="39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18" fillId="0" borderId="0">
      <protection locked="0"/>
    </xf>
    <xf numFmtId="0" fontId="57" fillId="40" borderId="24">
      <protection locked="0"/>
    </xf>
    <xf numFmtId="0" fontId="60" fillId="0" borderId="0">
      <alignment horizontal="center" wrapText="1"/>
      <protection locked="0"/>
    </xf>
    <xf numFmtId="0" fontId="61" fillId="43" borderId="0" applyNumberFormat="0" applyBorder="0" applyAlignment="0" applyProtection="0"/>
    <xf numFmtId="0" fontId="58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176" fontId="18" fillId="0" borderId="25" applyFill="0" applyProtection="0">
      <alignment horizontal="right"/>
    </xf>
    <xf numFmtId="0" fontId="63" fillId="41" borderId="0" applyNumberFormat="0" applyBorder="0" applyAlignment="0" applyProtection="0">
      <alignment vertical="center"/>
    </xf>
    <xf numFmtId="0" fontId="64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>
      <alignment vertical="center"/>
    </xf>
    <xf numFmtId="0" fontId="65" fillId="46" borderId="0" applyNumberFormat="0" applyBorder="0" applyAlignment="0" applyProtection="0">
      <alignment vertical="center"/>
    </xf>
    <xf numFmtId="0" fontId="66" fillId="0" borderId="0"/>
    <xf numFmtId="177" fontId="0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3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0" borderId="0"/>
    <xf numFmtId="0" fontId="62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0" borderId="24">
      <protection locked="0"/>
    </xf>
    <xf numFmtId="0" fontId="68" fillId="48" borderId="26" applyNumberFormat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178" fontId="18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7" fillId="44" borderId="0" applyNumberFormat="0" applyBorder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3" fillId="0" borderId="28" applyNumberFormat="0" applyFill="0" applyAlignment="0" applyProtection="0">
      <alignment vertical="center"/>
    </xf>
    <xf numFmtId="0" fontId="74" fillId="0" borderId="0"/>
    <xf numFmtId="0" fontId="75" fillId="49" borderId="29" applyNumberFormat="0" applyAlignment="0" applyProtection="0">
      <alignment vertical="center"/>
    </xf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7" fillId="0" borderId="0" applyNumberFormat="0" applyFont="0" applyFill="0" applyBorder="0" applyAlignment="0" applyProtection="0">
      <alignment horizontal="left"/>
    </xf>
    <xf numFmtId="0" fontId="57" fillId="40" borderId="24">
      <protection locked="0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74" fillId="0" borderId="0"/>
    <xf numFmtId="0" fontId="59" fillId="50" borderId="0" applyNumberFormat="0" applyBorder="0" applyAlignment="0" applyProtection="0"/>
    <xf numFmtId="0" fontId="18" fillId="0" borderId="0">
      <protection locked="0"/>
    </xf>
    <xf numFmtId="0" fontId="66" fillId="0" borderId="0"/>
    <xf numFmtId="179" fontId="78" fillId="0" borderId="0" applyFill="0" applyBorder="0" applyAlignment="0"/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9" fillId="0" borderId="0"/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6" fillId="0" borderId="0"/>
    <xf numFmtId="0" fontId="66" fillId="0" borderId="0"/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0"/>
    <xf numFmtId="3" fontId="77" fillId="0" borderId="0" applyFont="0" applyFill="0" applyBorder="0" applyAlignment="0" applyProtection="0"/>
    <xf numFmtId="0" fontId="0" fillId="0" borderId="0"/>
    <xf numFmtId="0" fontId="57" fillId="40" borderId="24">
      <protection locked="0"/>
    </xf>
    <xf numFmtId="0" fontId="79" fillId="0" borderId="0"/>
    <xf numFmtId="0" fontId="65" fillId="51" borderId="0" applyNumberFormat="0" applyBorder="0" applyAlignment="0" applyProtection="0">
      <alignment vertical="center"/>
    </xf>
    <xf numFmtId="14" fontId="60" fillId="0" borderId="0">
      <alignment horizontal="center" wrapText="1"/>
      <protection locked="0"/>
    </xf>
    <xf numFmtId="0" fontId="66" fillId="0" borderId="0"/>
    <xf numFmtId="0" fontId="66" fillId="0" borderId="0"/>
    <xf numFmtId="0" fontId="18" fillId="0" borderId="0"/>
    <xf numFmtId="0" fontId="0" fillId="0" borderId="0" applyProtection="0">
      <alignment vertical="center"/>
    </xf>
    <xf numFmtId="0" fontId="18" fillId="0" borderId="0"/>
    <xf numFmtId="0" fontId="61" fillId="52" borderId="0" applyNumberFormat="0" applyBorder="0" applyAlignment="0" applyProtection="0"/>
    <xf numFmtId="0" fontId="66" fillId="0" borderId="0"/>
    <xf numFmtId="38" fontId="80" fillId="0" borderId="0" applyFont="0" applyFill="0" applyBorder="0" applyAlignment="0" applyProtection="0"/>
    <xf numFmtId="0" fontId="18" fillId="0" borderId="0"/>
    <xf numFmtId="0" fontId="81" fillId="53" borderId="0" applyNumberFormat="0" applyBorder="0" applyAlignment="0" applyProtection="0">
      <alignment vertical="center"/>
    </xf>
    <xf numFmtId="0" fontId="57" fillId="40" borderId="24">
      <protection locked="0"/>
    </xf>
    <xf numFmtId="0" fontId="18" fillId="0" borderId="8" applyNumberFormat="0" applyFill="0" applyProtection="0">
      <alignment horizontal="left"/>
    </xf>
    <xf numFmtId="0" fontId="71" fillId="0" borderId="0" applyNumberFormat="0" applyFill="0" applyBorder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9" fillId="0" borderId="0"/>
    <xf numFmtId="0" fontId="69" fillId="44" borderId="0" applyNumberFormat="0" applyBorder="0" applyAlignment="0" applyProtection="0">
      <alignment vertical="center"/>
    </xf>
    <xf numFmtId="0" fontId="83" fillId="0" borderId="31" applyNumberFormat="0" applyFill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49" fontId="18" fillId="0" borderId="0" applyFont="0" applyFill="0" applyBorder="0" applyAlignment="0" applyProtection="0"/>
    <xf numFmtId="0" fontId="76" fillId="44" borderId="0" applyNumberFormat="0" applyBorder="0" applyAlignment="0" applyProtection="0">
      <alignment vertical="center"/>
    </xf>
    <xf numFmtId="0" fontId="18" fillId="0" borderId="0"/>
    <xf numFmtId="0" fontId="0" fillId="54" borderId="32" applyNumberFormat="0" applyFont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18" fillId="0" borderId="0"/>
    <xf numFmtId="0" fontId="74" fillId="0" borderId="0"/>
    <xf numFmtId="0" fontId="74" fillId="0" borderId="0"/>
    <xf numFmtId="0" fontId="69" fillId="5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8" fillId="0" borderId="0"/>
    <xf numFmtId="0" fontId="63" fillId="41" borderId="0" applyNumberFormat="0" applyBorder="0" applyAlignment="0" applyProtection="0">
      <alignment vertical="center"/>
    </xf>
    <xf numFmtId="0" fontId="18" fillId="0" borderId="0"/>
    <xf numFmtId="0" fontId="66" fillId="0" borderId="0"/>
    <xf numFmtId="0" fontId="66" fillId="0" borderId="0"/>
    <xf numFmtId="0" fontId="79" fillId="0" borderId="0"/>
    <xf numFmtId="0" fontId="61" fillId="56" borderId="0" applyNumberFormat="0" applyBorder="0" applyAlignment="0" applyProtection="0"/>
    <xf numFmtId="0" fontId="79" fillId="0" borderId="0"/>
    <xf numFmtId="0" fontId="57" fillId="40" borderId="24">
      <protection locked="0"/>
    </xf>
    <xf numFmtId="0" fontId="79" fillId="0" borderId="0"/>
    <xf numFmtId="0" fontId="66" fillId="0" borderId="0"/>
    <xf numFmtId="0" fontId="74" fillId="0" borderId="0"/>
    <xf numFmtId="0" fontId="18" fillId="0" borderId="0"/>
    <xf numFmtId="0" fontId="63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4" fillId="0" borderId="0"/>
    <xf numFmtId="0" fontId="63" fillId="41" borderId="0" applyNumberFormat="0" applyBorder="0" applyAlignment="0" applyProtection="0">
      <alignment vertical="center"/>
    </xf>
    <xf numFmtId="0" fontId="0" fillId="0" borderId="0"/>
    <xf numFmtId="0" fontId="67" fillId="55" borderId="0" applyNumberFormat="0" applyBorder="0" applyAlignment="0" applyProtection="0">
      <alignment vertical="center"/>
    </xf>
    <xf numFmtId="0" fontId="61" fillId="57" borderId="0" applyNumberFormat="0" applyBorder="0" applyAlignment="0" applyProtection="0"/>
    <xf numFmtId="0" fontId="67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44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9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69" fillId="47" borderId="0" applyNumberFormat="0" applyBorder="0" applyAlignment="0" applyProtection="0">
      <alignment vertical="center"/>
    </xf>
    <xf numFmtId="180" fontId="18" fillId="0" borderId="0" applyFont="0" applyFill="0" applyBorder="0" applyAlignment="0" applyProtection="0"/>
    <xf numFmtId="0" fontId="67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>
      <alignment vertical="center"/>
    </xf>
    <xf numFmtId="0" fontId="65" fillId="58" borderId="0" applyNumberFormat="0" applyBorder="0" applyAlignment="0" applyProtection="0">
      <alignment vertical="center"/>
    </xf>
    <xf numFmtId="40" fontId="80" fillId="0" borderId="0" applyFont="0" applyFill="0" applyBorder="0" applyAlignment="0" applyProtection="0"/>
    <xf numFmtId="0" fontId="69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9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0" fillId="0" borderId="0"/>
    <xf numFmtId="0" fontId="67" fillId="59" borderId="0" applyNumberFormat="0" applyBorder="0" applyAlignment="0" applyProtection="0">
      <alignment vertical="center"/>
    </xf>
    <xf numFmtId="0" fontId="0" fillId="0" borderId="0"/>
    <xf numFmtId="0" fontId="67" fillId="46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7" fillId="60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181" fontId="18" fillId="0" borderId="0"/>
    <xf numFmtId="0" fontId="57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57" fillId="40" borderId="24">
      <protection locked="0"/>
    </xf>
    <xf numFmtId="0" fontId="85" fillId="0" borderId="0" applyNumberFormat="0" applyFill="0" applyBorder="0" applyAlignment="0" applyProtection="0">
      <alignment vertical="center"/>
    </xf>
    <xf numFmtId="0" fontId="67" fillId="61" borderId="0" applyNumberFormat="0" applyBorder="0" applyAlignment="0" applyProtection="0">
      <alignment vertical="center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7" fillId="59" borderId="0" applyNumberFormat="0" applyBorder="0" applyAlignment="0" applyProtection="0">
      <alignment vertical="center"/>
    </xf>
    <xf numFmtId="0" fontId="69" fillId="46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9" fillId="60" borderId="0" applyNumberFormat="0" applyBorder="0" applyAlignment="0" applyProtection="0">
      <alignment vertical="center"/>
    </xf>
    <xf numFmtId="0" fontId="57" fillId="40" borderId="24">
      <protection locked="0"/>
    </xf>
    <xf numFmtId="0" fontId="67" fillId="60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0" fillId="0" borderId="0"/>
    <xf numFmtId="0" fontId="86" fillId="41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9" fillId="6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61" borderId="0" applyNumberFormat="0" applyBorder="0" applyAlignment="0" applyProtection="0">
      <alignment vertical="center"/>
    </xf>
    <xf numFmtId="0" fontId="57" fillId="40" borderId="24">
      <protection locked="0"/>
    </xf>
    <xf numFmtId="0" fontId="87" fillId="63" borderId="0" applyNumberFormat="0" applyBorder="0" applyAlignment="0" applyProtection="0"/>
    <xf numFmtId="0" fontId="76" fillId="44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0" fillId="0" borderId="0"/>
    <xf numFmtId="0" fontId="88" fillId="0" borderId="25" applyNumberFormat="0" applyFill="0" applyProtection="0">
      <alignment horizontal="center"/>
    </xf>
    <xf numFmtId="0" fontId="87" fillId="64" borderId="0" applyNumberFormat="0" applyBorder="0" applyAlignment="0" applyProtection="0"/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81" fillId="51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66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7" fillId="0" borderId="0">
      <alignment vertical="center"/>
    </xf>
    <xf numFmtId="0" fontId="81" fillId="46" borderId="0" applyNumberFormat="0" applyBorder="0" applyAlignment="0" applyProtection="0">
      <alignment vertical="center"/>
    </xf>
    <xf numFmtId="0" fontId="57" fillId="40" borderId="24">
      <protection locked="0"/>
    </xf>
    <xf numFmtId="0" fontId="81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0" fontId="89" fillId="67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/>
    <xf numFmtId="0" fontId="65" fillId="65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65" fillId="66" borderId="0" applyNumberFormat="0" applyBorder="0" applyAlignment="0" applyProtection="0">
      <alignment vertical="center"/>
    </xf>
    <xf numFmtId="0" fontId="74" fillId="0" borderId="0">
      <protection locked="0"/>
    </xf>
    <xf numFmtId="0" fontId="61" fillId="57" borderId="0" applyNumberFormat="0" applyBorder="0" applyAlignment="0" applyProtection="0"/>
    <xf numFmtId="0" fontId="70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64" fillId="68" borderId="0" applyNumberFormat="0" applyBorder="0" applyAlignment="0" applyProtection="0"/>
    <xf numFmtId="10" fontId="18" fillId="0" borderId="0" applyFont="0" applyFill="0" applyBorder="0" applyAlignment="0" applyProtection="0"/>
    <xf numFmtId="0" fontId="65" fillId="69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4" fillId="70" borderId="0" applyNumberFormat="0" applyBorder="0" applyAlignment="0" applyProtection="0"/>
    <xf numFmtId="0" fontId="57" fillId="40" borderId="24">
      <protection locked="0"/>
    </xf>
    <xf numFmtId="0" fontId="65" fillId="71" borderId="0" applyNumberFormat="0" applyBorder="0" applyAlignment="0" applyProtection="0">
      <alignment vertical="center"/>
    </xf>
    <xf numFmtId="0" fontId="64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18" fillId="0" borderId="0" applyFont="0" applyFill="0" applyBorder="0" applyAlignment="0" applyProtection="0"/>
    <xf numFmtId="0" fontId="57" fillId="40" borderId="24">
      <protection locked="0"/>
    </xf>
    <xf numFmtId="0" fontId="61" fillId="52" borderId="0" applyNumberFormat="0" applyBorder="0" applyAlignment="0" applyProtection="0"/>
    <xf numFmtId="0" fontId="59" fillId="42" borderId="0" applyNumberFormat="0" applyBorder="0" applyAlignment="0" applyProtection="0">
      <alignment vertical="center"/>
    </xf>
    <xf numFmtId="182" fontId="18" fillId="0" borderId="0" applyFon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1" fillId="50" borderId="0" applyNumberFormat="0" applyBorder="0" applyAlignment="0" applyProtection="0"/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4" fillId="43" borderId="0" applyNumberFormat="0" applyBorder="0" applyAlignment="0" applyProtection="0"/>
    <xf numFmtId="0" fontId="65" fillId="72" borderId="0" applyNumberFormat="0" applyBorder="0" applyAlignment="0" applyProtection="0">
      <alignment vertical="center"/>
    </xf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1" fillId="57" borderId="0" applyNumberFormat="0" applyBorder="0" applyAlignment="0" applyProtection="0"/>
    <xf numFmtId="0" fontId="61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4" fillId="43" borderId="0" applyNumberFormat="0" applyBorder="0" applyAlignment="0" applyProtection="0"/>
    <xf numFmtId="183" fontId="18" fillId="0" borderId="0" applyFont="0" applyFill="0" applyBorder="0" applyAlignment="0" applyProtection="0"/>
    <xf numFmtId="0" fontId="65" fillId="51" borderId="0" applyNumberFormat="0" applyBorder="0" applyAlignment="0" applyProtection="0">
      <alignment vertical="center"/>
    </xf>
    <xf numFmtId="0" fontId="90" fillId="0" borderId="33" applyNumberFormat="0" applyAlignment="0" applyProtection="0">
      <alignment horizontal="left" vertical="center"/>
    </xf>
    <xf numFmtId="0" fontId="62" fillId="44" borderId="0" applyNumberFormat="0" applyBorder="0" applyAlignment="0" applyProtection="0">
      <alignment vertical="center"/>
    </xf>
    <xf numFmtId="0" fontId="64" fillId="7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1" fillId="57" borderId="0" applyNumberFormat="0" applyBorder="0" applyAlignment="0" applyProtection="0"/>
    <xf numFmtId="41" fontId="91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4" fillId="68" borderId="0" applyNumberFormat="0" applyBorder="0" applyAlignment="0" applyProtection="0"/>
    <xf numFmtId="0" fontId="65" fillId="65" borderId="0" applyNumberFormat="0" applyBorder="0" applyAlignment="0" applyProtection="0">
      <alignment vertical="center"/>
    </xf>
    <xf numFmtId="0" fontId="64" fillId="74" borderId="0" applyNumberFormat="0" applyBorder="0" applyAlignment="0" applyProtection="0"/>
    <xf numFmtId="0" fontId="72" fillId="42" borderId="0" applyNumberFormat="0" applyBorder="0" applyAlignment="0" applyProtection="0">
      <alignment vertical="center"/>
    </xf>
    <xf numFmtId="0" fontId="61" fillId="52" borderId="0" applyNumberFormat="0" applyBorder="0" applyAlignment="0" applyProtection="0"/>
    <xf numFmtId="0" fontId="62" fillId="44" borderId="0" applyNumberFormat="0" applyBorder="0" applyAlignment="0" applyProtection="0">
      <alignment vertical="center"/>
    </xf>
    <xf numFmtId="0" fontId="61" fillId="75" borderId="0" applyNumberFormat="0" applyBorder="0" applyAlignment="0" applyProtection="0"/>
    <xf numFmtId="0" fontId="64" fillId="7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92" fillId="49" borderId="26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3" fillId="0" borderId="34">
      <alignment horizontal="center"/>
    </xf>
    <xf numFmtId="0" fontId="94" fillId="76" borderId="0" applyNumberFormat="0" applyBorder="0" applyAlignment="0" applyProtection="0"/>
    <xf numFmtId="0" fontId="95" fillId="77" borderId="35" applyNumberFormat="0" applyAlignment="0" applyProtection="0">
      <alignment vertical="center"/>
    </xf>
    <xf numFmtId="0" fontId="93" fillId="0" borderId="0" applyNumberFormat="0" applyFill="0" applyBorder="0" applyAlignment="0" applyProtection="0"/>
    <xf numFmtId="0" fontId="57" fillId="40" borderId="24">
      <protection locked="0"/>
    </xf>
    <xf numFmtId="41" fontId="18" fillId="0" borderId="0" applyFont="0" applyFill="0" applyBorder="0" applyAlignment="0" applyProtection="0"/>
    <xf numFmtId="0" fontId="80" fillId="0" borderId="0" applyFont="0" applyFill="0" applyBorder="0" applyAlignment="0" applyProtection="0"/>
    <xf numFmtId="184" fontId="91" fillId="0" borderId="0"/>
    <xf numFmtId="185" fontId="18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186" fontId="18" fillId="0" borderId="0" applyFont="0" applyFill="0" applyBorder="0" applyAlignment="0" applyProtection="0"/>
    <xf numFmtId="187" fontId="91" fillId="0" borderId="0"/>
    <xf numFmtId="0" fontId="0" fillId="0" borderId="0"/>
    <xf numFmtId="0" fontId="97" fillId="0" borderId="0" applyProtection="0"/>
    <xf numFmtId="0" fontId="57" fillId="40" borderId="24">
      <protection locked="0"/>
    </xf>
    <xf numFmtId="188" fontId="91" fillId="0" borderId="0"/>
    <xf numFmtId="0" fontId="57" fillId="40" borderId="24">
      <protection locked="0"/>
    </xf>
    <xf numFmtId="0" fontId="63" fillId="47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7" fillId="0" borderId="0" applyProtection="0"/>
    <xf numFmtId="0" fontId="37" fillId="0" borderId="0">
      <alignment vertical="center"/>
    </xf>
    <xf numFmtId="0" fontId="62" fillId="44" borderId="0" applyNumberFormat="0" applyBorder="0" applyAlignment="0" applyProtection="0">
      <alignment vertical="center"/>
    </xf>
    <xf numFmtId="38" fontId="99" fillId="49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100" fillId="0" borderId="31" applyNumberFormat="0" applyFill="0" applyAlignment="0" applyProtection="0">
      <alignment vertical="center"/>
    </xf>
    <xf numFmtId="0" fontId="90" fillId="0" borderId="14">
      <alignment horizontal="left" vertical="center"/>
    </xf>
    <xf numFmtId="0" fontId="101" fillId="0" borderId="0" applyProtection="0"/>
    <xf numFmtId="0" fontId="90" fillId="0" borderId="0" applyProtection="0"/>
    <xf numFmtId="0" fontId="63" fillId="41" borderId="0" applyNumberFormat="0" applyBorder="0" applyAlignment="0" applyProtection="0">
      <alignment vertical="center"/>
    </xf>
    <xf numFmtId="10" fontId="99" fillId="54" borderId="1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5" fillId="72" borderId="0" applyNumberFormat="0" applyBorder="0" applyAlignment="0" applyProtection="0">
      <alignment vertical="center"/>
    </xf>
    <xf numFmtId="189" fontId="102" fillId="78" borderId="0"/>
    <xf numFmtId="0" fontId="68" fillId="48" borderId="26" applyNumberFormat="0" applyAlignment="0" applyProtection="0">
      <alignment vertical="center"/>
    </xf>
    <xf numFmtId="0" fontId="103" fillId="77" borderId="35" applyNumberFormat="0" applyAlignment="0" applyProtection="0">
      <alignment vertical="center"/>
    </xf>
    <xf numFmtId="9" fontId="104" fillId="0" borderId="0" applyFont="0" applyFill="0" applyBorder="0" applyAlignment="0" applyProtection="0"/>
    <xf numFmtId="0" fontId="73" fillId="0" borderId="28" applyNumberFormat="0" applyFill="0" applyAlignment="0" applyProtection="0">
      <alignment vertical="center"/>
    </xf>
    <xf numFmtId="189" fontId="105" fillId="79" borderId="0"/>
    <xf numFmtId="38" fontId="77" fillId="0" borderId="0" applyFont="0" applyFill="0" applyBorder="0" applyAlignment="0" applyProtection="0"/>
    <xf numFmtId="40" fontId="77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8" fillId="0" borderId="0"/>
    <xf numFmtId="0" fontId="63" fillId="47" borderId="0" applyNumberFormat="0" applyBorder="0" applyAlignment="0" applyProtection="0">
      <alignment vertical="center"/>
    </xf>
    <xf numFmtId="180" fontId="18" fillId="0" borderId="0" applyFont="0" applyFill="0" applyBorder="0" applyAlignment="0" applyProtection="0"/>
    <xf numFmtId="0" fontId="58" fillId="41" borderId="0" applyNumberFormat="0" applyBorder="0" applyAlignment="0" applyProtection="0">
      <alignment vertical="center"/>
    </xf>
    <xf numFmtId="190" fontId="77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191" fontId="77" fillId="0" borderId="0" applyFont="0" applyFill="0" applyBorder="0" applyAlignment="0" applyProtection="0"/>
    <xf numFmtId="0" fontId="91" fillId="0" borderId="0"/>
    <xf numFmtId="37" fontId="106" fillId="0" borderId="0"/>
    <xf numFmtId="0" fontId="102" fillId="0" borderId="0"/>
    <xf numFmtId="0" fontId="62" fillId="44" borderId="0" applyNumberFormat="0" applyBorder="0" applyAlignment="0" applyProtection="0">
      <alignment vertical="center"/>
    </xf>
    <xf numFmtId="0" fontId="67" fillId="54" borderId="32" applyNumberFormat="0" applyFont="0" applyAlignment="0" applyProtection="0">
      <alignment vertical="center"/>
    </xf>
    <xf numFmtId="0" fontId="107" fillId="49" borderId="29" applyNumberFormat="0" applyAlignment="0" applyProtection="0">
      <alignment vertical="center"/>
    </xf>
    <xf numFmtId="9" fontId="74" fillId="0" borderId="0" applyFont="0" applyFill="0" applyBorder="0" applyAlignment="0" applyProtection="0"/>
    <xf numFmtId="0" fontId="76" fillId="44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192" fontId="18" fillId="0" borderId="0" applyFont="0" applyFill="0" applyProtection="0"/>
    <xf numFmtId="0" fontId="63" fillId="41" borderId="0" applyNumberFormat="0" applyBorder="0" applyAlignment="0" applyProtection="0">
      <alignment vertical="center"/>
    </xf>
    <xf numFmtId="15" fontId="77" fillId="0" borderId="0" applyFont="0" applyFill="0" applyBorder="0" applyAlignment="0" applyProtection="0"/>
    <xf numFmtId="4" fontId="77" fillId="0" borderId="0" applyFont="0" applyFill="0" applyBorder="0" applyAlignment="0" applyProtection="0"/>
    <xf numFmtId="0" fontId="57" fillId="40" borderId="24">
      <protection locked="0"/>
    </xf>
    <xf numFmtId="0" fontId="86" fillId="47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7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109" fillId="0" borderId="0"/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7" fillId="40" borderId="24">
      <protection locked="0"/>
    </xf>
    <xf numFmtId="0" fontId="71" fillId="0" borderId="0" applyNumberFormat="0" applyFill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86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97" fillId="0" borderId="36" applyProtection="0"/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0" fillId="0" borderId="0"/>
    <xf numFmtId="0" fontId="0" fillId="0" borderId="0"/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87" fillId="81" borderId="0" applyNumberFormat="0" applyBorder="0" applyAlignment="0" applyProtection="0"/>
    <xf numFmtId="0" fontId="6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65" fillId="71" borderId="0" applyNumberFormat="0" applyBorder="0" applyAlignment="0" applyProtection="0">
      <alignment vertical="center"/>
    </xf>
    <xf numFmtId="0" fontId="57" fillId="40" borderId="24">
      <protection locked="0"/>
    </xf>
    <xf numFmtId="41" fontId="18" fillId="0" borderId="0" applyFont="0" applyFill="0" applyBorder="0" applyAlignment="0" applyProtection="0"/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59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108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67" fillId="0" borderId="0" applyFont="0" applyFill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9" fontId="67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193" fontId="18" fillId="0" borderId="0" applyFont="0" applyFill="0" applyBorder="0" applyAlignment="0" applyProtection="0"/>
    <xf numFmtId="0" fontId="110" fillId="0" borderId="0"/>
    <xf numFmtId="0" fontId="18" fillId="0" borderId="8" applyNumberFormat="0" applyFill="0" applyProtection="0">
      <alignment horizontal="right"/>
    </xf>
    <xf numFmtId="0" fontId="111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83" fillId="0" borderId="31" applyNumberFormat="0" applyFill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12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43" fontId="67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113" fillId="0" borderId="8" applyNumberFormat="0" applyFill="0" applyProtection="0">
      <alignment horizontal="center"/>
    </xf>
    <xf numFmtId="0" fontId="58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63" fillId="47" borderId="0" applyNumberFormat="0" applyBorder="0" applyAlignment="0" applyProtection="0">
      <alignment vertical="center"/>
    </xf>
    <xf numFmtId="43" fontId="91" fillId="0" borderId="0" applyFont="0" applyFill="0" applyBorder="0" applyAlignment="0" applyProtection="0"/>
    <xf numFmtId="0" fontId="59" fillId="42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0" fontId="18" fillId="0" borderId="0"/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86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94" fillId="7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0" fillId="0" borderId="0"/>
    <xf numFmtId="0" fontId="63" fillId="47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95" fillId="77" borderId="35" applyNumberFormat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4" fillId="7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115" fillId="0" borderId="37" applyNumberFormat="0" applyFill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194" fontId="66" fillId="0" borderId="0" applyFont="0" applyFill="0" applyBorder="0" applyAlignment="0" applyProtection="0"/>
    <xf numFmtId="0" fontId="63" fillId="47" borderId="0" applyNumberFormat="0" applyBorder="0" applyAlignment="0" applyProtection="0">
      <alignment vertical="center"/>
    </xf>
    <xf numFmtId="0" fontId="0" fillId="0" borderId="0"/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7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6" fillId="48" borderId="26" applyNumberFormat="0" applyAlignment="0" applyProtection="0">
      <alignment vertical="center"/>
    </xf>
    <xf numFmtId="0" fontId="67" fillId="0" borderId="0">
      <alignment vertical="center"/>
    </xf>
    <xf numFmtId="0" fontId="68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6" fillId="44" borderId="0" applyNumberFormat="0" applyBorder="0" applyAlignment="0" applyProtection="0">
      <alignment vertical="center"/>
    </xf>
    <xf numFmtId="0" fontId="0" fillId="0" borderId="0"/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 applyNumberFormat="0" applyFont="0" applyFill="0" applyBorder="0" applyAlignment="0" applyProtection="0"/>
    <xf numFmtId="0" fontId="0" fillId="0" borderId="0"/>
    <xf numFmtId="0" fontId="37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195" fontId="66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72" fillId="44" borderId="0" applyNumberFormat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7" fillId="67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37" applyNumberFormat="0" applyFill="0" applyAlignment="0" applyProtection="0">
      <alignment vertical="center"/>
    </xf>
    <xf numFmtId="0" fontId="120" fillId="49" borderId="26" applyNumberFormat="0" applyAlignment="0" applyProtection="0">
      <alignment vertical="center"/>
    </xf>
    <xf numFmtId="0" fontId="92" fillId="49" borderId="26" applyNumberFormat="0" applyAlignment="0" applyProtection="0">
      <alignment vertical="center"/>
    </xf>
    <xf numFmtId="0" fontId="121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88" fillId="0" borderId="25" applyNumberFormat="0" applyFill="0" applyProtection="0">
      <alignment horizontal="left"/>
    </xf>
    <xf numFmtId="0" fontId="122" fillId="0" borderId="28" applyNumberFormat="0" applyFill="0" applyAlignment="0" applyProtection="0">
      <alignment vertical="center"/>
    </xf>
    <xf numFmtId="196" fontId="66" fillId="0" borderId="0" applyFont="0" applyFill="0" applyBorder="0" applyAlignment="0" applyProtection="0"/>
    <xf numFmtId="197" fontId="66" fillId="0" borderId="0" applyFont="0" applyFill="0" applyBorder="0" applyAlignment="0" applyProtection="0"/>
    <xf numFmtId="0" fontId="91" fillId="0" borderId="0"/>
    <xf numFmtId="43" fontId="18" fillId="0" borderId="0" applyFont="0" applyFill="0" applyBorder="0" applyAlignment="0" applyProtection="0"/>
    <xf numFmtId="43" fontId="67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>
      <alignment vertical="center"/>
    </xf>
    <xf numFmtId="0" fontId="104" fillId="0" borderId="0"/>
    <xf numFmtId="0" fontId="65" fillId="69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89" fillId="67" borderId="0" applyNumberFormat="0" applyBorder="0" applyAlignment="0" applyProtection="0">
      <alignment vertical="center"/>
    </xf>
    <xf numFmtId="0" fontId="107" fillId="49" borderId="29" applyNumberFormat="0" applyAlignment="0" applyProtection="0">
      <alignment vertical="center"/>
    </xf>
    <xf numFmtId="1" fontId="18" fillId="0" borderId="25" applyFill="0" applyProtection="0">
      <alignment horizontal="center"/>
    </xf>
    <xf numFmtId="1" fontId="34" fillId="0" borderId="1">
      <alignment vertical="center"/>
      <protection locked="0"/>
    </xf>
    <xf numFmtId="198" fontId="34" fillId="0" borderId="1">
      <alignment vertical="center"/>
      <protection locked="0"/>
    </xf>
    <xf numFmtId="0" fontId="18" fillId="0" borderId="0"/>
    <xf numFmtId="0" fontId="77" fillId="0" borderId="0"/>
    <xf numFmtId="41" fontId="18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80" fillId="0" borderId="0" applyFont="0" applyFill="0" applyBorder="0" applyAlignment="0" applyProtection="0"/>
    <xf numFmtId="0" fontId="123" fillId="0" borderId="0"/>
    <xf numFmtId="0" fontId="0" fillId="0" borderId="0"/>
  </cellStyleXfs>
  <cellXfs count="294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201" fontId="11" fillId="0" borderId="1" xfId="374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1" xfId="374" applyNumberFormat="1" applyFont="1" applyFill="1" applyBorder="1" applyAlignment="1">
      <alignment horizontal="center" vertical="center" wrapText="1"/>
    </xf>
    <xf numFmtId="0" fontId="11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11" fillId="0" borderId="1" xfId="719" applyNumberFormat="1" applyFont="1" applyFill="1" applyBorder="1" applyAlignment="1">
      <alignment horizontal="center" vertical="center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201" fontId="11" fillId="0" borderId="1" xfId="719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7" fillId="0" borderId="7" xfId="719" applyNumberFormat="1" applyFont="1" applyFill="1" applyBorder="1" applyAlignment="1">
      <alignment horizontal="center" vertical="center" shrinkToFit="1"/>
    </xf>
    <xf numFmtId="201" fontId="11" fillId="2" borderId="1" xfId="0" applyNumberFormat="1" applyFont="1" applyFill="1" applyBorder="1" applyAlignment="1">
      <alignment horizontal="center" vertical="center"/>
    </xf>
    <xf numFmtId="0" fontId="1" fillId="0" borderId="1" xfId="719" applyFont="1" applyFill="1" applyBorder="1" applyAlignment="1">
      <alignment horizontal="center"/>
    </xf>
    <xf numFmtId="201" fontId="11" fillId="0" borderId="1" xfId="0" applyNumberFormat="1" applyFont="1" applyFill="1" applyBorder="1" applyAlignment="1">
      <alignment horizontal="center" vertical="center"/>
    </xf>
    <xf numFmtId="201" fontId="4" fillId="0" borderId="8" xfId="0" applyNumberFormat="1" applyFont="1" applyFill="1" applyBorder="1" applyAlignment="1" applyProtection="1">
      <alignment horizontal="center" vertical="center" wrapText="1"/>
    </xf>
    <xf numFmtId="201" fontId="11" fillId="0" borderId="1" xfId="719" applyNumberFormat="1" applyFont="1" applyFill="1" applyBorder="1" applyAlignment="1">
      <alignment horizontal="center" vertical="center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11" fillId="0" borderId="1" xfId="433" applyNumberFormat="1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1" fillId="0" borderId="1" xfId="254" applyNumberFormat="1" applyFont="1" applyFill="1" applyBorder="1" applyAlignment="1">
      <alignment horizontal="center" vertical="center" wrapTex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16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0" fontId="16" fillId="0" borderId="1" xfId="719" applyFont="1" applyFill="1" applyBorder="1" applyAlignment="1">
      <alignment horizontal="center" vertical="center" wrapText="1"/>
    </xf>
    <xf numFmtId="201" fontId="11" fillId="0" borderId="1" xfId="719" applyNumberFormat="1" applyFont="1" applyFill="1" applyBorder="1" applyAlignment="1">
      <alignment horizontal="center" vertical="center" wrapText="1" shrinkToFit="1"/>
    </xf>
    <xf numFmtId="0" fontId="11" fillId="0" borderId="1" xfId="719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7" fillId="0" borderId="0" xfId="719" applyNumberFormat="1" applyFont="1" applyFill="1" applyBorder="1" applyAlignment="1">
      <alignment horizontal="center" vertical="center"/>
    </xf>
    <xf numFmtId="201" fontId="17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8" fillId="0" borderId="0" xfId="0" applyFont="1" applyFill="1" applyAlignment="1"/>
    <xf numFmtId="0" fontId="19" fillId="0" borderId="0" xfId="0" applyFont="1" applyFill="1" applyAlignment="1">
      <alignment horizontal="center" vertical="center" wrapText="1"/>
    </xf>
    <xf numFmtId="0" fontId="20" fillId="0" borderId="0" xfId="0" applyFont="1" applyFill="1" applyAlignment="1"/>
    <xf numFmtId="0" fontId="6" fillId="0" borderId="0" xfId="0" applyFont="1" applyFill="1" applyAlignment="1">
      <alignment horizontal="center" vertical="center" wrapText="1"/>
    </xf>
    <xf numFmtId="0" fontId="21" fillId="0" borderId="0" xfId="0" applyFont="1" applyFill="1" applyAlignment="1"/>
    <xf numFmtId="0" fontId="6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 wrapText="1"/>
    </xf>
    <xf numFmtId="0" fontId="24" fillId="0" borderId="0" xfId="0" applyFont="1" applyFill="1" applyAlignment="1"/>
    <xf numFmtId="0" fontId="4" fillId="0" borderId="0" xfId="0" applyFont="1" applyFill="1" applyAlignment="1">
      <alignment horizontal="center" vertical="center" wrapText="1"/>
    </xf>
    <xf numFmtId="199" fontId="18" fillId="0" borderId="0" xfId="0" applyNumberFormat="1" applyFont="1" applyFill="1" applyAlignment="1"/>
    <xf numFmtId="2" fontId="18" fillId="0" borderId="0" xfId="0" applyNumberFormat="1" applyFont="1" applyFill="1" applyAlignment="1"/>
    <xf numFmtId="31" fontId="21" fillId="0" borderId="11" xfId="0" applyNumberFormat="1" applyFont="1" applyFill="1" applyBorder="1" applyAlignment="1">
      <alignment horizontal="center" vertical="center"/>
    </xf>
    <xf numFmtId="0" fontId="25" fillId="0" borderId="0" xfId="0" applyFont="1" applyFill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7" fillId="4" borderId="0" xfId="183" applyFont="1" applyFill="1" applyAlignment="1">
      <alignment horizontal="center" vertical="center" wrapText="1"/>
    </xf>
    <xf numFmtId="0" fontId="26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6" fillId="4" borderId="0" xfId="183" applyFont="1" applyFill="1" applyBorder="1" applyAlignment="1">
      <alignment horizontal="center" vertical="center" wrapText="1"/>
    </xf>
    <xf numFmtId="0" fontId="26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8" fillId="4" borderId="0" xfId="183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left" vertical="center" wrapText="1"/>
    </xf>
    <xf numFmtId="0" fontId="30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1" fillId="4" borderId="1" xfId="718" applyFont="1" applyFill="1" applyBorder="1" applyAlignment="1">
      <alignment horizontal="center" vertical="center" wrapText="1"/>
    </xf>
    <xf numFmtId="201" fontId="32" fillId="4" borderId="1" xfId="718" applyNumberFormat="1" applyFont="1" applyFill="1" applyBorder="1" applyAlignment="1">
      <alignment horizontal="center" vertical="center"/>
    </xf>
    <xf numFmtId="0" fontId="33" fillId="4" borderId="1" xfId="718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5" fillId="4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4" fillId="0" borderId="1" xfId="0" applyNumberFormat="1" applyFont="1" applyFill="1" applyBorder="1" applyAlignment="1">
      <alignment horizontal="center" vertical="center"/>
    </xf>
    <xf numFmtId="201" fontId="35" fillId="0" borderId="1" xfId="0" applyNumberFormat="1" applyFont="1" applyFill="1" applyBorder="1" applyAlignment="1">
      <alignment horizontal="center" vertical="center"/>
    </xf>
    <xf numFmtId="201" fontId="34" fillId="0" borderId="1" xfId="269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0" fontId="34" fillId="4" borderId="0" xfId="718" applyFont="1" applyFill="1" applyBorder="1" applyAlignment="1">
      <alignment horizontal="center" vertical="center"/>
    </xf>
    <xf numFmtId="201" fontId="34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1" fillId="4" borderId="0" xfId="718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6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30" fillId="4" borderId="12" xfId="183" applyNumberFormat="1" applyFont="1" applyFill="1" applyBorder="1" applyAlignment="1">
      <alignment horizontal="center" vertical="center" wrapText="1"/>
    </xf>
    <xf numFmtId="0" fontId="30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4" fillId="0" borderId="1" xfId="718" applyNumberFormat="1" applyFont="1" applyFill="1" applyBorder="1" applyAlignment="1">
      <alignment horizontal="center" vertical="center"/>
    </xf>
    <xf numFmtId="201" fontId="35" fillId="0" borderId="1" xfId="853" applyNumberFormat="1" applyFont="1" applyFill="1" applyBorder="1" applyAlignment="1">
      <alignment horizontal="center" vertical="center"/>
    </xf>
    <xf numFmtId="201" fontId="35" fillId="4" borderId="1" xfId="0" applyNumberFormat="1" applyFont="1" applyFill="1" applyBorder="1" applyAlignment="1">
      <alignment horizontal="center" vertical="center"/>
    </xf>
    <xf numFmtId="201" fontId="35" fillId="4" borderId="1" xfId="269" applyNumberFormat="1" applyFont="1" applyFill="1" applyBorder="1" applyAlignment="1">
      <alignment horizontal="center" vertical="center"/>
    </xf>
    <xf numFmtId="201" fontId="34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6" fillId="4" borderId="0" xfId="183" applyNumberFormat="1" applyFont="1" applyFill="1" applyBorder="1" applyAlignment="1">
      <alignment horizontal="center" vertical="center" wrapText="1"/>
    </xf>
    <xf numFmtId="0" fontId="36" fillId="4" borderId="0" xfId="183" applyFont="1" applyFill="1" applyBorder="1" applyAlignment="1">
      <alignment horizontal="center" vertical="center" wrapText="1"/>
    </xf>
    <xf numFmtId="0" fontId="28" fillId="0" borderId="0" xfId="183" applyFont="1" applyFill="1" applyBorder="1" applyAlignment="1">
      <alignment horizontal="center" vertical="center" wrapText="1"/>
    </xf>
    <xf numFmtId="0" fontId="30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2" fillId="8" borderId="1" xfId="718" applyNumberFormat="1" applyFont="1" applyFill="1" applyBorder="1" applyAlignment="1">
      <alignment horizontal="center" vertical="center"/>
    </xf>
    <xf numFmtId="201" fontId="32" fillId="4" borderId="0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5" fillId="8" borderId="1" xfId="718" applyNumberFormat="1" applyFont="1" applyFill="1" applyBorder="1" applyAlignment="1">
      <alignment horizontal="center" vertical="center"/>
    </xf>
    <xf numFmtId="201" fontId="35" fillId="8" borderId="1" xfId="853" applyNumberFormat="1" applyFont="1" applyFill="1" applyBorder="1" applyAlignment="1">
      <alignment horizontal="center" vertical="center"/>
    </xf>
    <xf numFmtId="201" fontId="34" fillId="8" borderId="1" xfId="853" applyNumberFormat="1" applyFont="1" applyFill="1" applyBorder="1" applyAlignment="1">
      <alignment horizontal="center" vertical="center"/>
    </xf>
    <xf numFmtId="201" fontId="34" fillId="0" borderId="0" xfId="718" applyNumberFormat="1" applyFont="1" applyFill="1" applyBorder="1" applyAlignment="1">
      <alignment horizontal="center" vertical="center"/>
    </xf>
    <xf numFmtId="201" fontId="34" fillId="0" borderId="0" xfId="718" applyNumberFormat="1" applyFont="1" applyFill="1" applyAlignment="1">
      <alignment vertical="center"/>
    </xf>
    <xf numFmtId="201" fontId="34" fillId="0" borderId="0" xfId="183" applyNumberFormat="1" applyFont="1" applyFill="1" applyBorder="1" applyAlignment="1">
      <alignment vertical="center" wrapText="1"/>
    </xf>
    <xf numFmtId="0" fontId="34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6" fillId="0" borderId="0" xfId="183" applyFont="1" applyFill="1" applyBorder="1" applyAlignment="1">
      <alignment horizontal="center" vertical="center" wrapText="1"/>
    </xf>
    <xf numFmtId="201" fontId="36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4&#24180;12&#26376;\2024&#24180;12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197</v>
          </cell>
        </row>
        <row r="7">
          <cell r="G7">
            <v>61</v>
          </cell>
        </row>
        <row r="7">
          <cell r="I7">
            <v>136</v>
          </cell>
        </row>
        <row r="7">
          <cell r="K7">
            <v>0</v>
          </cell>
        </row>
        <row r="8">
          <cell r="E8">
            <v>229</v>
          </cell>
        </row>
        <row r="8">
          <cell r="G8">
            <v>42</v>
          </cell>
        </row>
        <row r="8">
          <cell r="I8">
            <v>187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303</v>
          </cell>
          <cell r="H14">
            <v>0</v>
          </cell>
          <cell r="I14">
            <v>1026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206</v>
          </cell>
          <cell r="H15">
            <v>0</v>
          </cell>
          <cell r="I15">
            <v>981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</row>
        <row r="7"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17</v>
          </cell>
          <cell r="F8">
            <v>17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9.2265</v>
          </cell>
          <cell r="F9">
            <v>9.2265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56</v>
          </cell>
          <cell r="G12" t="str">
            <v>-</v>
          </cell>
        </row>
        <row r="14">
          <cell r="F14">
            <v>70</v>
          </cell>
          <cell r="G14">
            <v>863</v>
          </cell>
        </row>
        <row r="15">
          <cell r="F15">
            <v>989</v>
          </cell>
          <cell r="G15">
            <v>364</v>
          </cell>
        </row>
      </sheetData>
      <sheetData sheetId="4">
        <row r="7">
          <cell r="E7">
            <v>94</v>
          </cell>
          <cell r="F7">
            <v>2</v>
          </cell>
          <cell r="G7">
            <v>34</v>
          </cell>
        </row>
        <row r="7">
          <cell r="I7">
            <v>58</v>
          </cell>
        </row>
        <row r="8">
          <cell r="E8">
            <v>120</v>
          </cell>
          <cell r="F8">
            <v>46</v>
          </cell>
          <cell r="G8">
            <v>18</v>
          </cell>
        </row>
        <row r="8">
          <cell r="I8">
            <v>56</v>
          </cell>
        </row>
        <row r="9">
          <cell r="E9">
            <v>6.41742</v>
          </cell>
          <cell r="F9">
            <v>6.41742</v>
          </cell>
        </row>
        <row r="12">
          <cell r="F12">
            <v>38</v>
          </cell>
          <cell r="G12" t="str">
            <v>-</v>
          </cell>
        </row>
        <row r="14">
          <cell r="F14">
            <v>80</v>
          </cell>
          <cell r="G14">
            <v>1041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1121</v>
          </cell>
          <cell r="G15">
            <v>221</v>
          </cell>
          <cell r="H15">
            <v>0</v>
          </cell>
          <cell r="I15">
            <v>240</v>
          </cell>
        </row>
      </sheetData>
      <sheetData sheetId="5">
        <row r="7">
          <cell r="E7">
            <v>63</v>
          </cell>
        </row>
        <row r="7">
          <cell r="I7">
            <v>63</v>
          </cell>
        </row>
        <row r="8">
          <cell r="E8">
            <v>69</v>
          </cell>
        </row>
        <row r="8">
          <cell r="I8">
            <v>69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1727</v>
          </cell>
        </row>
        <row r="14">
          <cell r="K14">
            <v>371</v>
          </cell>
          <cell r="L14">
            <v>820</v>
          </cell>
        </row>
        <row r="15">
          <cell r="I15">
            <v>584</v>
          </cell>
        </row>
      </sheetData>
      <sheetData sheetId="6">
        <row r="7">
          <cell r="E7">
            <v>132</v>
          </cell>
        </row>
        <row r="7">
          <cell r="G7">
            <v>42</v>
          </cell>
        </row>
        <row r="7">
          <cell r="I7">
            <v>90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252</v>
          </cell>
          <cell r="F8">
            <v>123</v>
          </cell>
          <cell r="G8">
            <v>54</v>
          </cell>
        </row>
        <row r="8">
          <cell r="I8">
            <v>75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21.3</v>
          </cell>
          <cell r="F9">
            <v>21.3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99</v>
          </cell>
          <cell r="G12" t="str">
            <v>-</v>
          </cell>
        </row>
        <row r="14">
          <cell r="F14">
            <v>222</v>
          </cell>
          <cell r="G14">
            <v>1355</v>
          </cell>
          <cell r="H14">
            <v>0</v>
          </cell>
          <cell r="I14">
            <v>797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324</v>
          </cell>
          <cell r="H15">
            <v>0</v>
          </cell>
          <cell r="I15">
            <v>510</v>
          </cell>
        </row>
      </sheetData>
      <sheetData sheetId="7">
        <row r="7">
          <cell r="E7">
            <v>143</v>
          </cell>
        </row>
        <row r="7">
          <cell r="G7">
            <v>60</v>
          </cell>
        </row>
        <row r="7">
          <cell r="I7">
            <v>83</v>
          </cell>
        </row>
        <row r="7">
          <cell r="K7">
            <v>0</v>
          </cell>
        </row>
        <row r="8">
          <cell r="E8">
            <v>169</v>
          </cell>
          <cell r="F8">
            <v>25</v>
          </cell>
          <cell r="G8">
            <v>57</v>
          </cell>
        </row>
        <row r="8">
          <cell r="I8">
            <v>87</v>
          </cell>
        </row>
        <row r="8">
          <cell r="K8">
            <v>0</v>
          </cell>
        </row>
        <row r="9">
          <cell r="E9">
            <v>4.16556</v>
          </cell>
          <cell r="F9">
            <v>4.16556</v>
          </cell>
        </row>
        <row r="12">
          <cell r="F12">
            <v>28</v>
          </cell>
          <cell r="G12" t="str">
            <v>-</v>
          </cell>
        </row>
        <row r="14">
          <cell r="F14">
            <v>53</v>
          </cell>
          <cell r="G14">
            <v>862</v>
          </cell>
          <cell r="H14">
            <v>0</v>
          </cell>
          <cell r="I14">
            <v>599</v>
          </cell>
        </row>
        <row r="14">
          <cell r="K14">
            <v>68</v>
          </cell>
          <cell r="L14">
            <v>1000</v>
          </cell>
        </row>
        <row r="15">
          <cell r="F15">
            <v>797</v>
          </cell>
          <cell r="G15">
            <v>352</v>
          </cell>
          <cell r="H15">
            <v>0</v>
          </cell>
          <cell r="I15">
            <v>433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V14" sqref="V14"/>
    </sheetView>
  </sheetViews>
  <sheetFormatPr defaultColWidth="9" defaultRowHeight="14.25"/>
  <cols>
    <col min="1" max="1" width="8.5" style="217" customWidth="1"/>
    <col min="2" max="2" width="7.625" style="218" customWidth="1"/>
    <col min="3" max="3" width="7.375" style="218" customWidth="1"/>
    <col min="4" max="4" width="6.75" style="218" customWidth="1"/>
    <col min="5" max="5" width="6.875" style="218" customWidth="1"/>
    <col min="6" max="6" width="7" style="218" customWidth="1"/>
    <col min="7" max="7" width="6.5" style="218" customWidth="1"/>
    <col min="8" max="8" width="7.125" style="219" customWidth="1"/>
    <col min="9" max="9" width="6.625" style="219" customWidth="1"/>
    <col min="10" max="10" width="7.375" style="219" customWidth="1"/>
    <col min="11" max="12" width="6.75" style="219" customWidth="1"/>
    <col min="13" max="13" width="6.875" style="219" customWidth="1"/>
    <col min="14" max="14" width="7" style="219" customWidth="1"/>
    <col min="15" max="15" width="6.25" style="219" customWidth="1"/>
    <col min="16" max="16" width="6.75" style="219" customWidth="1"/>
    <col min="17" max="18" width="6.75" style="220" customWidth="1"/>
    <col min="19" max="19" width="9.25" style="220" customWidth="1"/>
    <col min="20" max="20" width="6.375" style="220" customWidth="1"/>
    <col min="21" max="21" width="6.75" style="220" customWidth="1"/>
    <col min="22" max="22" width="7.25" style="220" customWidth="1"/>
    <col min="23" max="256" width="9" style="221"/>
    <col min="257" max="257" width="8.5" style="221" customWidth="1"/>
    <col min="258" max="258" width="7.625" style="221" customWidth="1"/>
    <col min="259" max="260" width="6.75" style="221" customWidth="1"/>
    <col min="261" max="261" width="6.875" style="221" customWidth="1"/>
    <col min="262" max="262" width="7" style="221" customWidth="1"/>
    <col min="263" max="263" width="6.5" style="221" customWidth="1"/>
    <col min="264" max="264" width="7.125" style="221" customWidth="1"/>
    <col min="265" max="265" width="6.625" style="221" customWidth="1"/>
    <col min="266" max="266" width="7.375" style="221" customWidth="1"/>
    <col min="267" max="268" width="6.75" style="221" customWidth="1"/>
    <col min="269" max="269" width="6.875" style="221" customWidth="1"/>
    <col min="270" max="270" width="7" style="221" customWidth="1"/>
    <col min="271" max="271" width="6.25" style="221" customWidth="1"/>
    <col min="272" max="275" width="6.75" style="221" customWidth="1"/>
    <col min="276" max="276" width="6.375" style="221" customWidth="1"/>
    <col min="277" max="277" width="6.75" style="221" customWidth="1"/>
    <col min="278" max="278" width="7.25" style="221" customWidth="1"/>
    <col min="279" max="512" width="9" style="221"/>
    <col min="513" max="513" width="8.5" style="221" customWidth="1"/>
    <col min="514" max="514" width="7.625" style="221" customWidth="1"/>
    <col min="515" max="516" width="6.75" style="221" customWidth="1"/>
    <col min="517" max="517" width="6.875" style="221" customWidth="1"/>
    <col min="518" max="518" width="7" style="221" customWidth="1"/>
    <col min="519" max="519" width="6.5" style="221" customWidth="1"/>
    <col min="520" max="520" width="7.125" style="221" customWidth="1"/>
    <col min="521" max="521" width="6.625" style="221" customWidth="1"/>
    <col min="522" max="522" width="7.375" style="221" customWidth="1"/>
    <col min="523" max="524" width="6.75" style="221" customWidth="1"/>
    <col min="525" max="525" width="6.875" style="221" customWidth="1"/>
    <col min="526" max="526" width="7" style="221" customWidth="1"/>
    <col min="527" max="527" width="6.25" style="221" customWidth="1"/>
    <col min="528" max="531" width="6.75" style="221" customWidth="1"/>
    <col min="532" max="532" width="6.375" style="221" customWidth="1"/>
    <col min="533" max="533" width="6.75" style="221" customWidth="1"/>
    <col min="534" max="534" width="7.25" style="221" customWidth="1"/>
    <col min="535" max="768" width="9" style="221"/>
    <col min="769" max="769" width="8.5" style="221" customWidth="1"/>
    <col min="770" max="770" width="7.625" style="221" customWidth="1"/>
    <col min="771" max="772" width="6.75" style="221" customWidth="1"/>
    <col min="773" max="773" width="6.875" style="221" customWidth="1"/>
    <col min="774" max="774" width="7" style="221" customWidth="1"/>
    <col min="775" max="775" width="6.5" style="221" customWidth="1"/>
    <col min="776" max="776" width="7.125" style="221" customWidth="1"/>
    <col min="777" max="777" width="6.625" style="221" customWidth="1"/>
    <col min="778" max="778" width="7.375" style="221" customWidth="1"/>
    <col min="779" max="780" width="6.75" style="221" customWidth="1"/>
    <col min="781" max="781" width="6.875" style="221" customWidth="1"/>
    <col min="782" max="782" width="7" style="221" customWidth="1"/>
    <col min="783" max="783" width="6.25" style="221" customWidth="1"/>
    <col min="784" max="787" width="6.75" style="221" customWidth="1"/>
    <col min="788" max="788" width="6.375" style="221" customWidth="1"/>
    <col min="789" max="789" width="6.75" style="221" customWidth="1"/>
    <col min="790" max="790" width="7.25" style="221" customWidth="1"/>
    <col min="791" max="1024" width="9" style="221"/>
    <col min="1025" max="1025" width="8.5" style="221" customWidth="1"/>
    <col min="1026" max="1026" width="7.625" style="221" customWidth="1"/>
    <col min="1027" max="1028" width="6.75" style="221" customWidth="1"/>
    <col min="1029" max="1029" width="6.875" style="221" customWidth="1"/>
    <col min="1030" max="1030" width="7" style="221" customWidth="1"/>
    <col min="1031" max="1031" width="6.5" style="221" customWidth="1"/>
    <col min="1032" max="1032" width="7.125" style="221" customWidth="1"/>
    <col min="1033" max="1033" width="6.625" style="221" customWidth="1"/>
    <col min="1034" max="1034" width="7.375" style="221" customWidth="1"/>
    <col min="1035" max="1036" width="6.75" style="221" customWidth="1"/>
    <col min="1037" max="1037" width="6.875" style="221" customWidth="1"/>
    <col min="1038" max="1038" width="7" style="221" customWidth="1"/>
    <col min="1039" max="1039" width="6.25" style="221" customWidth="1"/>
    <col min="1040" max="1043" width="6.75" style="221" customWidth="1"/>
    <col min="1044" max="1044" width="6.375" style="221" customWidth="1"/>
    <col min="1045" max="1045" width="6.75" style="221" customWidth="1"/>
    <col min="1046" max="1046" width="7.25" style="221" customWidth="1"/>
    <col min="1047" max="1280" width="9" style="221"/>
    <col min="1281" max="1281" width="8.5" style="221" customWidth="1"/>
    <col min="1282" max="1282" width="7.625" style="221" customWidth="1"/>
    <col min="1283" max="1284" width="6.75" style="221" customWidth="1"/>
    <col min="1285" max="1285" width="6.875" style="221" customWidth="1"/>
    <col min="1286" max="1286" width="7" style="221" customWidth="1"/>
    <col min="1287" max="1287" width="6.5" style="221" customWidth="1"/>
    <col min="1288" max="1288" width="7.125" style="221" customWidth="1"/>
    <col min="1289" max="1289" width="6.625" style="221" customWidth="1"/>
    <col min="1290" max="1290" width="7.375" style="221" customWidth="1"/>
    <col min="1291" max="1292" width="6.75" style="221" customWidth="1"/>
    <col min="1293" max="1293" width="6.875" style="221" customWidth="1"/>
    <col min="1294" max="1294" width="7" style="221" customWidth="1"/>
    <col min="1295" max="1295" width="6.25" style="221" customWidth="1"/>
    <col min="1296" max="1299" width="6.75" style="221" customWidth="1"/>
    <col min="1300" max="1300" width="6.375" style="221" customWidth="1"/>
    <col min="1301" max="1301" width="6.75" style="221" customWidth="1"/>
    <col min="1302" max="1302" width="7.25" style="221" customWidth="1"/>
    <col min="1303" max="1536" width="9" style="221"/>
    <col min="1537" max="1537" width="8.5" style="221" customWidth="1"/>
    <col min="1538" max="1538" width="7.625" style="221" customWidth="1"/>
    <col min="1539" max="1540" width="6.75" style="221" customWidth="1"/>
    <col min="1541" max="1541" width="6.875" style="221" customWidth="1"/>
    <col min="1542" max="1542" width="7" style="221" customWidth="1"/>
    <col min="1543" max="1543" width="6.5" style="221" customWidth="1"/>
    <col min="1544" max="1544" width="7.125" style="221" customWidth="1"/>
    <col min="1545" max="1545" width="6.625" style="221" customWidth="1"/>
    <col min="1546" max="1546" width="7.375" style="221" customWidth="1"/>
    <col min="1547" max="1548" width="6.75" style="221" customWidth="1"/>
    <col min="1549" max="1549" width="6.875" style="221" customWidth="1"/>
    <col min="1550" max="1550" width="7" style="221" customWidth="1"/>
    <col min="1551" max="1551" width="6.25" style="221" customWidth="1"/>
    <col min="1552" max="1555" width="6.75" style="221" customWidth="1"/>
    <col min="1556" max="1556" width="6.375" style="221" customWidth="1"/>
    <col min="1557" max="1557" width="6.75" style="221" customWidth="1"/>
    <col min="1558" max="1558" width="7.25" style="221" customWidth="1"/>
    <col min="1559" max="1792" width="9" style="221"/>
    <col min="1793" max="1793" width="8.5" style="221" customWidth="1"/>
    <col min="1794" max="1794" width="7.625" style="221" customWidth="1"/>
    <col min="1795" max="1796" width="6.75" style="221" customWidth="1"/>
    <col min="1797" max="1797" width="6.875" style="221" customWidth="1"/>
    <col min="1798" max="1798" width="7" style="221" customWidth="1"/>
    <col min="1799" max="1799" width="6.5" style="221" customWidth="1"/>
    <col min="1800" max="1800" width="7.125" style="221" customWidth="1"/>
    <col min="1801" max="1801" width="6.625" style="221" customWidth="1"/>
    <col min="1802" max="1802" width="7.375" style="221" customWidth="1"/>
    <col min="1803" max="1804" width="6.75" style="221" customWidth="1"/>
    <col min="1805" max="1805" width="6.875" style="221" customWidth="1"/>
    <col min="1806" max="1806" width="7" style="221" customWidth="1"/>
    <col min="1807" max="1807" width="6.25" style="221" customWidth="1"/>
    <col min="1808" max="1811" width="6.75" style="221" customWidth="1"/>
    <col min="1812" max="1812" width="6.375" style="221" customWidth="1"/>
    <col min="1813" max="1813" width="6.75" style="221" customWidth="1"/>
    <col min="1814" max="1814" width="7.25" style="221" customWidth="1"/>
    <col min="1815" max="2048" width="9" style="221"/>
    <col min="2049" max="2049" width="8.5" style="221" customWidth="1"/>
    <col min="2050" max="2050" width="7.625" style="221" customWidth="1"/>
    <col min="2051" max="2052" width="6.75" style="221" customWidth="1"/>
    <col min="2053" max="2053" width="6.875" style="221" customWidth="1"/>
    <col min="2054" max="2054" width="7" style="221" customWidth="1"/>
    <col min="2055" max="2055" width="6.5" style="221" customWidth="1"/>
    <col min="2056" max="2056" width="7.125" style="221" customWidth="1"/>
    <col min="2057" max="2057" width="6.625" style="221" customWidth="1"/>
    <col min="2058" max="2058" width="7.375" style="221" customWidth="1"/>
    <col min="2059" max="2060" width="6.75" style="221" customWidth="1"/>
    <col min="2061" max="2061" width="6.875" style="221" customWidth="1"/>
    <col min="2062" max="2062" width="7" style="221" customWidth="1"/>
    <col min="2063" max="2063" width="6.25" style="221" customWidth="1"/>
    <col min="2064" max="2067" width="6.75" style="221" customWidth="1"/>
    <col min="2068" max="2068" width="6.375" style="221" customWidth="1"/>
    <col min="2069" max="2069" width="6.75" style="221" customWidth="1"/>
    <col min="2070" max="2070" width="7.25" style="221" customWidth="1"/>
    <col min="2071" max="2304" width="9" style="221"/>
    <col min="2305" max="2305" width="8.5" style="221" customWidth="1"/>
    <col min="2306" max="2306" width="7.625" style="221" customWidth="1"/>
    <col min="2307" max="2308" width="6.75" style="221" customWidth="1"/>
    <col min="2309" max="2309" width="6.875" style="221" customWidth="1"/>
    <col min="2310" max="2310" width="7" style="221" customWidth="1"/>
    <col min="2311" max="2311" width="6.5" style="221" customWidth="1"/>
    <col min="2312" max="2312" width="7.125" style="221" customWidth="1"/>
    <col min="2313" max="2313" width="6.625" style="221" customWidth="1"/>
    <col min="2314" max="2314" width="7.375" style="221" customWidth="1"/>
    <col min="2315" max="2316" width="6.75" style="221" customWidth="1"/>
    <col min="2317" max="2317" width="6.875" style="221" customWidth="1"/>
    <col min="2318" max="2318" width="7" style="221" customWidth="1"/>
    <col min="2319" max="2319" width="6.25" style="221" customWidth="1"/>
    <col min="2320" max="2323" width="6.75" style="221" customWidth="1"/>
    <col min="2324" max="2324" width="6.375" style="221" customWidth="1"/>
    <col min="2325" max="2325" width="6.75" style="221" customWidth="1"/>
    <col min="2326" max="2326" width="7.25" style="221" customWidth="1"/>
    <col min="2327" max="2560" width="9" style="221"/>
    <col min="2561" max="2561" width="8.5" style="221" customWidth="1"/>
    <col min="2562" max="2562" width="7.625" style="221" customWidth="1"/>
    <col min="2563" max="2564" width="6.75" style="221" customWidth="1"/>
    <col min="2565" max="2565" width="6.875" style="221" customWidth="1"/>
    <col min="2566" max="2566" width="7" style="221" customWidth="1"/>
    <col min="2567" max="2567" width="6.5" style="221" customWidth="1"/>
    <col min="2568" max="2568" width="7.125" style="221" customWidth="1"/>
    <col min="2569" max="2569" width="6.625" style="221" customWidth="1"/>
    <col min="2570" max="2570" width="7.375" style="221" customWidth="1"/>
    <col min="2571" max="2572" width="6.75" style="221" customWidth="1"/>
    <col min="2573" max="2573" width="6.875" style="221" customWidth="1"/>
    <col min="2574" max="2574" width="7" style="221" customWidth="1"/>
    <col min="2575" max="2575" width="6.25" style="221" customWidth="1"/>
    <col min="2576" max="2579" width="6.75" style="221" customWidth="1"/>
    <col min="2580" max="2580" width="6.375" style="221" customWidth="1"/>
    <col min="2581" max="2581" width="6.75" style="221" customWidth="1"/>
    <col min="2582" max="2582" width="7.25" style="221" customWidth="1"/>
    <col min="2583" max="2816" width="9" style="221"/>
    <col min="2817" max="2817" width="8.5" style="221" customWidth="1"/>
    <col min="2818" max="2818" width="7.625" style="221" customWidth="1"/>
    <col min="2819" max="2820" width="6.75" style="221" customWidth="1"/>
    <col min="2821" max="2821" width="6.875" style="221" customWidth="1"/>
    <col min="2822" max="2822" width="7" style="221" customWidth="1"/>
    <col min="2823" max="2823" width="6.5" style="221" customWidth="1"/>
    <col min="2824" max="2824" width="7.125" style="221" customWidth="1"/>
    <col min="2825" max="2825" width="6.625" style="221" customWidth="1"/>
    <col min="2826" max="2826" width="7.375" style="221" customWidth="1"/>
    <col min="2827" max="2828" width="6.75" style="221" customWidth="1"/>
    <col min="2829" max="2829" width="6.875" style="221" customWidth="1"/>
    <col min="2830" max="2830" width="7" style="221" customWidth="1"/>
    <col min="2831" max="2831" width="6.25" style="221" customWidth="1"/>
    <col min="2832" max="2835" width="6.75" style="221" customWidth="1"/>
    <col min="2836" max="2836" width="6.375" style="221" customWidth="1"/>
    <col min="2837" max="2837" width="6.75" style="221" customWidth="1"/>
    <col min="2838" max="2838" width="7.25" style="221" customWidth="1"/>
    <col min="2839" max="3072" width="9" style="221"/>
    <col min="3073" max="3073" width="8.5" style="221" customWidth="1"/>
    <col min="3074" max="3074" width="7.625" style="221" customWidth="1"/>
    <col min="3075" max="3076" width="6.75" style="221" customWidth="1"/>
    <col min="3077" max="3077" width="6.875" style="221" customWidth="1"/>
    <col min="3078" max="3078" width="7" style="221" customWidth="1"/>
    <col min="3079" max="3079" width="6.5" style="221" customWidth="1"/>
    <col min="3080" max="3080" width="7.125" style="221" customWidth="1"/>
    <col min="3081" max="3081" width="6.625" style="221" customWidth="1"/>
    <col min="3082" max="3082" width="7.375" style="221" customWidth="1"/>
    <col min="3083" max="3084" width="6.75" style="221" customWidth="1"/>
    <col min="3085" max="3085" width="6.875" style="221" customWidth="1"/>
    <col min="3086" max="3086" width="7" style="221" customWidth="1"/>
    <col min="3087" max="3087" width="6.25" style="221" customWidth="1"/>
    <col min="3088" max="3091" width="6.75" style="221" customWidth="1"/>
    <col min="3092" max="3092" width="6.375" style="221" customWidth="1"/>
    <col min="3093" max="3093" width="6.75" style="221" customWidth="1"/>
    <col min="3094" max="3094" width="7.25" style="221" customWidth="1"/>
    <col min="3095" max="3328" width="9" style="221"/>
    <col min="3329" max="3329" width="8.5" style="221" customWidth="1"/>
    <col min="3330" max="3330" width="7.625" style="221" customWidth="1"/>
    <col min="3331" max="3332" width="6.75" style="221" customWidth="1"/>
    <col min="3333" max="3333" width="6.875" style="221" customWidth="1"/>
    <col min="3334" max="3334" width="7" style="221" customWidth="1"/>
    <col min="3335" max="3335" width="6.5" style="221" customWidth="1"/>
    <col min="3336" max="3336" width="7.125" style="221" customWidth="1"/>
    <col min="3337" max="3337" width="6.625" style="221" customWidth="1"/>
    <col min="3338" max="3338" width="7.375" style="221" customWidth="1"/>
    <col min="3339" max="3340" width="6.75" style="221" customWidth="1"/>
    <col min="3341" max="3341" width="6.875" style="221" customWidth="1"/>
    <col min="3342" max="3342" width="7" style="221" customWidth="1"/>
    <col min="3343" max="3343" width="6.25" style="221" customWidth="1"/>
    <col min="3344" max="3347" width="6.75" style="221" customWidth="1"/>
    <col min="3348" max="3348" width="6.375" style="221" customWidth="1"/>
    <col min="3349" max="3349" width="6.75" style="221" customWidth="1"/>
    <col min="3350" max="3350" width="7.25" style="221" customWidth="1"/>
    <col min="3351" max="3584" width="9" style="221"/>
    <col min="3585" max="3585" width="8.5" style="221" customWidth="1"/>
    <col min="3586" max="3586" width="7.625" style="221" customWidth="1"/>
    <col min="3587" max="3588" width="6.75" style="221" customWidth="1"/>
    <col min="3589" max="3589" width="6.875" style="221" customWidth="1"/>
    <col min="3590" max="3590" width="7" style="221" customWidth="1"/>
    <col min="3591" max="3591" width="6.5" style="221" customWidth="1"/>
    <col min="3592" max="3592" width="7.125" style="221" customWidth="1"/>
    <col min="3593" max="3593" width="6.625" style="221" customWidth="1"/>
    <col min="3594" max="3594" width="7.375" style="221" customWidth="1"/>
    <col min="3595" max="3596" width="6.75" style="221" customWidth="1"/>
    <col min="3597" max="3597" width="6.875" style="221" customWidth="1"/>
    <col min="3598" max="3598" width="7" style="221" customWidth="1"/>
    <col min="3599" max="3599" width="6.25" style="221" customWidth="1"/>
    <col min="3600" max="3603" width="6.75" style="221" customWidth="1"/>
    <col min="3604" max="3604" width="6.375" style="221" customWidth="1"/>
    <col min="3605" max="3605" width="6.75" style="221" customWidth="1"/>
    <col min="3606" max="3606" width="7.25" style="221" customWidth="1"/>
    <col min="3607" max="3840" width="9" style="221"/>
    <col min="3841" max="3841" width="8.5" style="221" customWidth="1"/>
    <col min="3842" max="3842" width="7.625" style="221" customWidth="1"/>
    <col min="3843" max="3844" width="6.75" style="221" customWidth="1"/>
    <col min="3845" max="3845" width="6.875" style="221" customWidth="1"/>
    <col min="3846" max="3846" width="7" style="221" customWidth="1"/>
    <col min="3847" max="3847" width="6.5" style="221" customWidth="1"/>
    <col min="3848" max="3848" width="7.125" style="221" customWidth="1"/>
    <col min="3849" max="3849" width="6.625" style="221" customWidth="1"/>
    <col min="3850" max="3850" width="7.375" style="221" customWidth="1"/>
    <col min="3851" max="3852" width="6.75" style="221" customWidth="1"/>
    <col min="3853" max="3853" width="6.875" style="221" customWidth="1"/>
    <col min="3854" max="3854" width="7" style="221" customWidth="1"/>
    <col min="3855" max="3855" width="6.25" style="221" customWidth="1"/>
    <col min="3856" max="3859" width="6.75" style="221" customWidth="1"/>
    <col min="3860" max="3860" width="6.375" style="221" customWidth="1"/>
    <col min="3861" max="3861" width="6.75" style="221" customWidth="1"/>
    <col min="3862" max="3862" width="7.25" style="221" customWidth="1"/>
    <col min="3863" max="4096" width="9" style="221"/>
    <col min="4097" max="4097" width="8.5" style="221" customWidth="1"/>
    <col min="4098" max="4098" width="7.625" style="221" customWidth="1"/>
    <col min="4099" max="4100" width="6.75" style="221" customWidth="1"/>
    <col min="4101" max="4101" width="6.875" style="221" customWidth="1"/>
    <col min="4102" max="4102" width="7" style="221" customWidth="1"/>
    <col min="4103" max="4103" width="6.5" style="221" customWidth="1"/>
    <col min="4104" max="4104" width="7.125" style="221" customWidth="1"/>
    <col min="4105" max="4105" width="6.625" style="221" customWidth="1"/>
    <col min="4106" max="4106" width="7.375" style="221" customWidth="1"/>
    <col min="4107" max="4108" width="6.75" style="221" customWidth="1"/>
    <col min="4109" max="4109" width="6.875" style="221" customWidth="1"/>
    <col min="4110" max="4110" width="7" style="221" customWidth="1"/>
    <col min="4111" max="4111" width="6.25" style="221" customWidth="1"/>
    <col min="4112" max="4115" width="6.75" style="221" customWidth="1"/>
    <col min="4116" max="4116" width="6.375" style="221" customWidth="1"/>
    <col min="4117" max="4117" width="6.75" style="221" customWidth="1"/>
    <col min="4118" max="4118" width="7.25" style="221" customWidth="1"/>
    <col min="4119" max="4352" width="9" style="221"/>
    <col min="4353" max="4353" width="8.5" style="221" customWidth="1"/>
    <col min="4354" max="4354" width="7.625" style="221" customWidth="1"/>
    <col min="4355" max="4356" width="6.75" style="221" customWidth="1"/>
    <col min="4357" max="4357" width="6.875" style="221" customWidth="1"/>
    <col min="4358" max="4358" width="7" style="221" customWidth="1"/>
    <col min="4359" max="4359" width="6.5" style="221" customWidth="1"/>
    <col min="4360" max="4360" width="7.125" style="221" customWidth="1"/>
    <col min="4361" max="4361" width="6.625" style="221" customWidth="1"/>
    <col min="4362" max="4362" width="7.375" style="221" customWidth="1"/>
    <col min="4363" max="4364" width="6.75" style="221" customWidth="1"/>
    <col min="4365" max="4365" width="6.875" style="221" customWidth="1"/>
    <col min="4366" max="4366" width="7" style="221" customWidth="1"/>
    <col min="4367" max="4367" width="6.25" style="221" customWidth="1"/>
    <col min="4368" max="4371" width="6.75" style="221" customWidth="1"/>
    <col min="4372" max="4372" width="6.375" style="221" customWidth="1"/>
    <col min="4373" max="4373" width="6.75" style="221" customWidth="1"/>
    <col min="4374" max="4374" width="7.25" style="221" customWidth="1"/>
    <col min="4375" max="4608" width="9" style="221"/>
    <col min="4609" max="4609" width="8.5" style="221" customWidth="1"/>
    <col min="4610" max="4610" width="7.625" style="221" customWidth="1"/>
    <col min="4611" max="4612" width="6.75" style="221" customWidth="1"/>
    <col min="4613" max="4613" width="6.875" style="221" customWidth="1"/>
    <col min="4614" max="4614" width="7" style="221" customWidth="1"/>
    <col min="4615" max="4615" width="6.5" style="221" customWidth="1"/>
    <col min="4616" max="4616" width="7.125" style="221" customWidth="1"/>
    <col min="4617" max="4617" width="6.625" style="221" customWidth="1"/>
    <col min="4618" max="4618" width="7.375" style="221" customWidth="1"/>
    <col min="4619" max="4620" width="6.75" style="221" customWidth="1"/>
    <col min="4621" max="4621" width="6.875" style="221" customWidth="1"/>
    <col min="4622" max="4622" width="7" style="221" customWidth="1"/>
    <col min="4623" max="4623" width="6.25" style="221" customWidth="1"/>
    <col min="4624" max="4627" width="6.75" style="221" customWidth="1"/>
    <col min="4628" max="4628" width="6.375" style="221" customWidth="1"/>
    <col min="4629" max="4629" width="6.75" style="221" customWidth="1"/>
    <col min="4630" max="4630" width="7.25" style="221" customWidth="1"/>
    <col min="4631" max="4864" width="9" style="221"/>
    <col min="4865" max="4865" width="8.5" style="221" customWidth="1"/>
    <col min="4866" max="4866" width="7.625" style="221" customWidth="1"/>
    <col min="4867" max="4868" width="6.75" style="221" customWidth="1"/>
    <col min="4869" max="4869" width="6.875" style="221" customWidth="1"/>
    <col min="4870" max="4870" width="7" style="221" customWidth="1"/>
    <col min="4871" max="4871" width="6.5" style="221" customWidth="1"/>
    <col min="4872" max="4872" width="7.125" style="221" customWidth="1"/>
    <col min="4873" max="4873" width="6.625" style="221" customWidth="1"/>
    <col min="4874" max="4874" width="7.375" style="221" customWidth="1"/>
    <col min="4875" max="4876" width="6.75" style="221" customWidth="1"/>
    <col min="4877" max="4877" width="6.875" style="221" customWidth="1"/>
    <col min="4878" max="4878" width="7" style="221" customWidth="1"/>
    <col min="4879" max="4879" width="6.25" style="221" customWidth="1"/>
    <col min="4880" max="4883" width="6.75" style="221" customWidth="1"/>
    <col min="4884" max="4884" width="6.375" style="221" customWidth="1"/>
    <col min="4885" max="4885" width="6.75" style="221" customWidth="1"/>
    <col min="4886" max="4886" width="7.25" style="221" customWidth="1"/>
    <col min="4887" max="5120" width="9" style="221"/>
    <col min="5121" max="5121" width="8.5" style="221" customWidth="1"/>
    <col min="5122" max="5122" width="7.625" style="221" customWidth="1"/>
    <col min="5123" max="5124" width="6.75" style="221" customWidth="1"/>
    <col min="5125" max="5125" width="6.875" style="221" customWidth="1"/>
    <col min="5126" max="5126" width="7" style="221" customWidth="1"/>
    <col min="5127" max="5127" width="6.5" style="221" customWidth="1"/>
    <col min="5128" max="5128" width="7.125" style="221" customWidth="1"/>
    <col min="5129" max="5129" width="6.625" style="221" customWidth="1"/>
    <col min="5130" max="5130" width="7.375" style="221" customWidth="1"/>
    <col min="5131" max="5132" width="6.75" style="221" customWidth="1"/>
    <col min="5133" max="5133" width="6.875" style="221" customWidth="1"/>
    <col min="5134" max="5134" width="7" style="221" customWidth="1"/>
    <col min="5135" max="5135" width="6.25" style="221" customWidth="1"/>
    <col min="5136" max="5139" width="6.75" style="221" customWidth="1"/>
    <col min="5140" max="5140" width="6.375" style="221" customWidth="1"/>
    <col min="5141" max="5141" width="6.75" style="221" customWidth="1"/>
    <col min="5142" max="5142" width="7.25" style="221" customWidth="1"/>
    <col min="5143" max="5376" width="9" style="221"/>
    <col min="5377" max="5377" width="8.5" style="221" customWidth="1"/>
    <col min="5378" max="5378" width="7.625" style="221" customWidth="1"/>
    <col min="5379" max="5380" width="6.75" style="221" customWidth="1"/>
    <col min="5381" max="5381" width="6.875" style="221" customWidth="1"/>
    <col min="5382" max="5382" width="7" style="221" customWidth="1"/>
    <col min="5383" max="5383" width="6.5" style="221" customWidth="1"/>
    <col min="5384" max="5384" width="7.125" style="221" customWidth="1"/>
    <col min="5385" max="5385" width="6.625" style="221" customWidth="1"/>
    <col min="5386" max="5386" width="7.375" style="221" customWidth="1"/>
    <col min="5387" max="5388" width="6.75" style="221" customWidth="1"/>
    <col min="5389" max="5389" width="6.875" style="221" customWidth="1"/>
    <col min="5390" max="5390" width="7" style="221" customWidth="1"/>
    <col min="5391" max="5391" width="6.25" style="221" customWidth="1"/>
    <col min="5392" max="5395" width="6.75" style="221" customWidth="1"/>
    <col min="5396" max="5396" width="6.375" style="221" customWidth="1"/>
    <col min="5397" max="5397" width="6.75" style="221" customWidth="1"/>
    <col min="5398" max="5398" width="7.25" style="221" customWidth="1"/>
    <col min="5399" max="5632" width="9" style="221"/>
    <col min="5633" max="5633" width="8.5" style="221" customWidth="1"/>
    <col min="5634" max="5634" width="7.625" style="221" customWidth="1"/>
    <col min="5635" max="5636" width="6.75" style="221" customWidth="1"/>
    <col min="5637" max="5637" width="6.875" style="221" customWidth="1"/>
    <col min="5638" max="5638" width="7" style="221" customWidth="1"/>
    <col min="5639" max="5639" width="6.5" style="221" customWidth="1"/>
    <col min="5640" max="5640" width="7.125" style="221" customWidth="1"/>
    <col min="5641" max="5641" width="6.625" style="221" customWidth="1"/>
    <col min="5642" max="5642" width="7.375" style="221" customWidth="1"/>
    <col min="5643" max="5644" width="6.75" style="221" customWidth="1"/>
    <col min="5645" max="5645" width="6.875" style="221" customWidth="1"/>
    <col min="5646" max="5646" width="7" style="221" customWidth="1"/>
    <col min="5647" max="5647" width="6.25" style="221" customWidth="1"/>
    <col min="5648" max="5651" width="6.75" style="221" customWidth="1"/>
    <col min="5652" max="5652" width="6.375" style="221" customWidth="1"/>
    <col min="5653" max="5653" width="6.75" style="221" customWidth="1"/>
    <col min="5654" max="5654" width="7.25" style="221" customWidth="1"/>
    <col min="5655" max="5888" width="9" style="221"/>
    <col min="5889" max="5889" width="8.5" style="221" customWidth="1"/>
    <col min="5890" max="5890" width="7.625" style="221" customWidth="1"/>
    <col min="5891" max="5892" width="6.75" style="221" customWidth="1"/>
    <col min="5893" max="5893" width="6.875" style="221" customWidth="1"/>
    <col min="5894" max="5894" width="7" style="221" customWidth="1"/>
    <col min="5895" max="5895" width="6.5" style="221" customWidth="1"/>
    <col min="5896" max="5896" width="7.125" style="221" customWidth="1"/>
    <col min="5897" max="5897" width="6.625" style="221" customWidth="1"/>
    <col min="5898" max="5898" width="7.375" style="221" customWidth="1"/>
    <col min="5899" max="5900" width="6.75" style="221" customWidth="1"/>
    <col min="5901" max="5901" width="6.875" style="221" customWidth="1"/>
    <col min="5902" max="5902" width="7" style="221" customWidth="1"/>
    <col min="5903" max="5903" width="6.25" style="221" customWidth="1"/>
    <col min="5904" max="5907" width="6.75" style="221" customWidth="1"/>
    <col min="5908" max="5908" width="6.375" style="221" customWidth="1"/>
    <col min="5909" max="5909" width="6.75" style="221" customWidth="1"/>
    <col min="5910" max="5910" width="7.25" style="221" customWidth="1"/>
    <col min="5911" max="6144" width="9" style="221"/>
    <col min="6145" max="6145" width="8.5" style="221" customWidth="1"/>
    <col min="6146" max="6146" width="7.625" style="221" customWidth="1"/>
    <col min="6147" max="6148" width="6.75" style="221" customWidth="1"/>
    <col min="6149" max="6149" width="6.875" style="221" customWidth="1"/>
    <col min="6150" max="6150" width="7" style="221" customWidth="1"/>
    <col min="6151" max="6151" width="6.5" style="221" customWidth="1"/>
    <col min="6152" max="6152" width="7.125" style="221" customWidth="1"/>
    <col min="6153" max="6153" width="6.625" style="221" customWidth="1"/>
    <col min="6154" max="6154" width="7.375" style="221" customWidth="1"/>
    <col min="6155" max="6156" width="6.75" style="221" customWidth="1"/>
    <col min="6157" max="6157" width="6.875" style="221" customWidth="1"/>
    <col min="6158" max="6158" width="7" style="221" customWidth="1"/>
    <col min="6159" max="6159" width="6.25" style="221" customWidth="1"/>
    <col min="6160" max="6163" width="6.75" style="221" customWidth="1"/>
    <col min="6164" max="6164" width="6.375" style="221" customWidth="1"/>
    <col min="6165" max="6165" width="6.75" style="221" customWidth="1"/>
    <col min="6166" max="6166" width="7.25" style="221" customWidth="1"/>
    <col min="6167" max="6400" width="9" style="221"/>
    <col min="6401" max="6401" width="8.5" style="221" customWidth="1"/>
    <col min="6402" max="6402" width="7.625" style="221" customWidth="1"/>
    <col min="6403" max="6404" width="6.75" style="221" customWidth="1"/>
    <col min="6405" max="6405" width="6.875" style="221" customWidth="1"/>
    <col min="6406" max="6406" width="7" style="221" customWidth="1"/>
    <col min="6407" max="6407" width="6.5" style="221" customWidth="1"/>
    <col min="6408" max="6408" width="7.125" style="221" customWidth="1"/>
    <col min="6409" max="6409" width="6.625" style="221" customWidth="1"/>
    <col min="6410" max="6410" width="7.375" style="221" customWidth="1"/>
    <col min="6411" max="6412" width="6.75" style="221" customWidth="1"/>
    <col min="6413" max="6413" width="6.875" style="221" customWidth="1"/>
    <col min="6414" max="6414" width="7" style="221" customWidth="1"/>
    <col min="6415" max="6415" width="6.25" style="221" customWidth="1"/>
    <col min="6416" max="6419" width="6.75" style="221" customWidth="1"/>
    <col min="6420" max="6420" width="6.375" style="221" customWidth="1"/>
    <col min="6421" max="6421" width="6.75" style="221" customWidth="1"/>
    <col min="6422" max="6422" width="7.25" style="221" customWidth="1"/>
    <col min="6423" max="6656" width="9" style="221"/>
    <col min="6657" max="6657" width="8.5" style="221" customWidth="1"/>
    <col min="6658" max="6658" width="7.625" style="221" customWidth="1"/>
    <col min="6659" max="6660" width="6.75" style="221" customWidth="1"/>
    <col min="6661" max="6661" width="6.875" style="221" customWidth="1"/>
    <col min="6662" max="6662" width="7" style="221" customWidth="1"/>
    <col min="6663" max="6663" width="6.5" style="221" customWidth="1"/>
    <col min="6664" max="6664" width="7.125" style="221" customWidth="1"/>
    <col min="6665" max="6665" width="6.625" style="221" customWidth="1"/>
    <col min="6666" max="6666" width="7.375" style="221" customWidth="1"/>
    <col min="6667" max="6668" width="6.75" style="221" customWidth="1"/>
    <col min="6669" max="6669" width="6.875" style="221" customWidth="1"/>
    <col min="6670" max="6670" width="7" style="221" customWidth="1"/>
    <col min="6671" max="6671" width="6.25" style="221" customWidth="1"/>
    <col min="6672" max="6675" width="6.75" style="221" customWidth="1"/>
    <col min="6676" max="6676" width="6.375" style="221" customWidth="1"/>
    <col min="6677" max="6677" width="6.75" style="221" customWidth="1"/>
    <col min="6678" max="6678" width="7.25" style="221" customWidth="1"/>
    <col min="6679" max="6912" width="9" style="221"/>
    <col min="6913" max="6913" width="8.5" style="221" customWidth="1"/>
    <col min="6914" max="6914" width="7.625" style="221" customWidth="1"/>
    <col min="6915" max="6916" width="6.75" style="221" customWidth="1"/>
    <col min="6917" max="6917" width="6.875" style="221" customWidth="1"/>
    <col min="6918" max="6918" width="7" style="221" customWidth="1"/>
    <col min="6919" max="6919" width="6.5" style="221" customWidth="1"/>
    <col min="6920" max="6920" width="7.125" style="221" customWidth="1"/>
    <col min="6921" max="6921" width="6.625" style="221" customWidth="1"/>
    <col min="6922" max="6922" width="7.375" style="221" customWidth="1"/>
    <col min="6923" max="6924" width="6.75" style="221" customWidth="1"/>
    <col min="6925" max="6925" width="6.875" style="221" customWidth="1"/>
    <col min="6926" max="6926" width="7" style="221" customWidth="1"/>
    <col min="6927" max="6927" width="6.25" style="221" customWidth="1"/>
    <col min="6928" max="6931" width="6.75" style="221" customWidth="1"/>
    <col min="6932" max="6932" width="6.375" style="221" customWidth="1"/>
    <col min="6933" max="6933" width="6.75" style="221" customWidth="1"/>
    <col min="6934" max="6934" width="7.25" style="221" customWidth="1"/>
    <col min="6935" max="7168" width="9" style="221"/>
    <col min="7169" max="7169" width="8.5" style="221" customWidth="1"/>
    <col min="7170" max="7170" width="7.625" style="221" customWidth="1"/>
    <col min="7171" max="7172" width="6.75" style="221" customWidth="1"/>
    <col min="7173" max="7173" width="6.875" style="221" customWidth="1"/>
    <col min="7174" max="7174" width="7" style="221" customWidth="1"/>
    <col min="7175" max="7175" width="6.5" style="221" customWidth="1"/>
    <col min="7176" max="7176" width="7.125" style="221" customWidth="1"/>
    <col min="7177" max="7177" width="6.625" style="221" customWidth="1"/>
    <col min="7178" max="7178" width="7.375" style="221" customWidth="1"/>
    <col min="7179" max="7180" width="6.75" style="221" customWidth="1"/>
    <col min="7181" max="7181" width="6.875" style="221" customWidth="1"/>
    <col min="7182" max="7182" width="7" style="221" customWidth="1"/>
    <col min="7183" max="7183" width="6.25" style="221" customWidth="1"/>
    <col min="7184" max="7187" width="6.75" style="221" customWidth="1"/>
    <col min="7188" max="7188" width="6.375" style="221" customWidth="1"/>
    <col min="7189" max="7189" width="6.75" style="221" customWidth="1"/>
    <col min="7190" max="7190" width="7.25" style="221" customWidth="1"/>
    <col min="7191" max="7424" width="9" style="221"/>
    <col min="7425" max="7425" width="8.5" style="221" customWidth="1"/>
    <col min="7426" max="7426" width="7.625" style="221" customWidth="1"/>
    <col min="7427" max="7428" width="6.75" style="221" customWidth="1"/>
    <col min="7429" max="7429" width="6.875" style="221" customWidth="1"/>
    <col min="7430" max="7430" width="7" style="221" customWidth="1"/>
    <col min="7431" max="7431" width="6.5" style="221" customWidth="1"/>
    <col min="7432" max="7432" width="7.125" style="221" customWidth="1"/>
    <col min="7433" max="7433" width="6.625" style="221" customWidth="1"/>
    <col min="7434" max="7434" width="7.375" style="221" customWidth="1"/>
    <col min="7435" max="7436" width="6.75" style="221" customWidth="1"/>
    <col min="7437" max="7437" width="6.875" style="221" customWidth="1"/>
    <col min="7438" max="7438" width="7" style="221" customWidth="1"/>
    <col min="7439" max="7439" width="6.25" style="221" customWidth="1"/>
    <col min="7440" max="7443" width="6.75" style="221" customWidth="1"/>
    <col min="7444" max="7444" width="6.375" style="221" customWidth="1"/>
    <col min="7445" max="7445" width="6.75" style="221" customWidth="1"/>
    <col min="7446" max="7446" width="7.25" style="221" customWidth="1"/>
    <col min="7447" max="7680" width="9" style="221"/>
    <col min="7681" max="7681" width="8.5" style="221" customWidth="1"/>
    <col min="7682" max="7682" width="7.625" style="221" customWidth="1"/>
    <col min="7683" max="7684" width="6.75" style="221" customWidth="1"/>
    <col min="7685" max="7685" width="6.875" style="221" customWidth="1"/>
    <col min="7686" max="7686" width="7" style="221" customWidth="1"/>
    <col min="7687" max="7687" width="6.5" style="221" customWidth="1"/>
    <col min="7688" max="7688" width="7.125" style="221" customWidth="1"/>
    <col min="7689" max="7689" width="6.625" style="221" customWidth="1"/>
    <col min="7690" max="7690" width="7.375" style="221" customWidth="1"/>
    <col min="7691" max="7692" width="6.75" style="221" customWidth="1"/>
    <col min="7693" max="7693" width="6.875" style="221" customWidth="1"/>
    <col min="7694" max="7694" width="7" style="221" customWidth="1"/>
    <col min="7695" max="7695" width="6.25" style="221" customWidth="1"/>
    <col min="7696" max="7699" width="6.75" style="221" customWidth="1"/>
    <col min="7700" max="7700" width="6.375" style="221" customWidth="1"/>
    <col min="7701" max="7701" width="6.75" style="221" customWidth="1"/>
    <col min="7702" max="7702" width="7.25" style="221" customWidth="1"/>
    <col min="7703" max="7936" width="9" style="221"/>
    <col min="7937" max="7937" width="8.5" style="221" customWidth="1"/>
    <col min="7938" max="7938" width="7.625" style="221" customWidth="1"/>
    <col min="7939" max="7940" width="6.75" style="221" customWidth="1"/>
    <col min="7941" max="7941" width="6.875" style="221" customWidth="1"/>
    <col min="7942" max="7942" width="7" style="221" customWidth="1"/>
    <col min="7943" max="7943" width="6.5" style="221" customWidth="1"/>
    <col min="7944" max="7944" width="7.125" style="221" customWidth="1"/>
    <col min="7945" max="7945" width="6.625" style="221" customWidth="1"/>
    <col min="7946" max="7946" width="7.375" style="221" customWidth="1"/>
    <col min="7947" max="7948" width="6.75" style="221" customWidth="1"/>
    <col min="7949" max="7949" width="6.875" style="221" customWidth="1"/>
    <col min="7950" max="7950" width="7" style="221" customWidth="1"/>
    <col min="7951" max="7951" width="6.25" style="221" customWidth="1"/>
    <col min="7952" max="7955" width="6.75" style="221" customWidth="1"/>
    <col min="7956" max="7956" width="6.375" style="221" customWidth="1"/>
    <col min="7957" max="7957" width="6.75" style="221" customWidth="1"/>
    <col min="7958" max="7958" width="7.25" style="221" customWidth="1"/>
    <col min="7959" max="8192" width="9" style="221"/>
    <col min="8193" max="8193" width="8.5" style="221" customWidth="1"/>
    <col min="8194" max="8194" width="7.625" style="221" customWidth="1"/>
    <col min="8195" max="8196" width="6.75" style="221" customWidth="1"/>
    <col min="8197" max="8197" width="6.875" style="221" customWidth="1"/>
    <col min="8198" max="8198" width="7" style="221" customWidth="1"/>
    <col min="8199" max="8199" width="6.5" style="221" customWidth="1"/>
    <col min="8200" max="8200" width="7.125" style="221" customWidth="1"/>
    <col min="8201" max="8201" width="6.625" style="221" customWidth="1"/>
    <col min="8202" max="8202" width="7.375" style="221" customWidth="1"/>
    <col min="8203" max="8204" width="6.75" style="221" customWidth="1"/>
    <col min="8205" max="8205" width="6.875" style="221" customWidth="1"/>
    <col min="8206" max="8206" width="7" style="221" customWidth="1"/>
    <col min="8207" max="8207" width="6.25" style="221" customWidth="1"/>
    <col min="8208" max="8211" width="6.75" style="221" customWidth="1"/>
    <col min="8212" max="8212" width="6.375" style="221" customWidth="1"/>
    <col min="8213" max="8213" width="6.75" style="221" customWidth="1"/>
    <col min="8214" max="8214" width="7.25" style="221" customWidth="1"/>
    <col min="8215" max="8448" width="9" style="221"/>
    <col min="8449" max="8449" width="8.5" style="221" customWidth="1"/>
    <col min="8450" max="8450" width="7.625" style="221" customWidth="1"/>
    <col min="8451" max="8452" width="6.75" style="221" customWidth="1"/>
    <col min="8453" max="8453" width="6.875" style="221" customWidth="1"/>
    <col min="8454" max="8454" width="7" style="221" customWidth="1"/>
    <col min="8455" max="8455" width="6.5" style="221" customWidth="1"/>
    <col min="8456" max="8456" width="7.125" style="221" customWidth="1"/>
    <col min="8457" max="8457" width="6.625" style="221" customWidth="1"/>
    <col min="8458" max="8458" width="7.375" style="221" customWidth="1"/>
    <col min="8459" max="8460" width="6.75" style="221" customWidth="1"/>
    <col min="8461" max="8461" width="6.875" style="221" customWidth="1"/>
    <col min="8462" max="8462" width="7" style="221" customWidth="1"/>
    <col min="8463" max="8463" width="6.25" style="221" customWidth="1"/>
    <col min="8464" max="8467" width="6.75" style="221" customWidth="1"/>
    <col min="8468" max="8468" width="6.375" style="221" customWidth="1"/>
    <col min="8469" max="8469" width="6.75" style="221" customWidth="1"/>
    <col min="8470" max="8470" width="7.25" style="221" customWidth="1"/>
    <col min="8471" max="8704" width="9" style="221"/>
    <col min="8705" max="8705" width="8.5" style="221" customWidth="1"/>
    <col min="8706" max="8706" width="7.625" style="221" customWidth="1"/>
    <col min="8707" max="8708" width="6.75" style="221" customWidth="1"/>
    <col min="8709" max="8709" width="6.875" style="221" customWidth="1"/>
    <col min="8710" max="8710" width="7" style="221" customWidth="1"/>
    <col min="8711" max="8711" width="6.5" style="221" customWidth="1"/>
    <col min="8712" max="8712" width="7.125" style="221" customWidth="1"/>
    <col min="8713" max="8713" width="6.625" style="221" customWidth="1"/>
    <col min="8714" max="8714" width="7.375" style="221" customWidth="1"/>
    <col min="8715" max="8716" width="6.75" style="221" customWidth="1"/>
    <col min="8717" max="8717" width="6.875" style="221" customWidth="1"/>
    <col min="8718" max="8718" width="7" style="221" customWidth="1"/>
    <col min="8719" max="8719" width="6.25" style="221" customWidth="1"/>
    <col min="8720" max="8723" width="6.75" style="221" customWidth="1"/>
    <col min="8724" max="8724" width="6.375" style="221" customWidth="1"/>
    <col min="8725" max="8725" width="6.75" style="221" customWidth="1"/>
    <col min="8726" max="8726" width="7.25" style="221" customWidth="1"/>
    <col min="8727" max="8960" width="9" style="221"/>
    <col min="8961" max="8961" width="8.5" style="221" customWidth="1"/>
    <col min="8962" max="8962" width="7.625" style="221" customWidth="1"/>
    <col min="8963" max="8964" width="6.75" style="221" customWidth="1"/>
    <col min="8965" max="8965" width="6.875" style="221" customWidth="1"/>
    <col min="8966" max="8966" width="7" style="221" customWidth="1"/>
    <col min="8967" max="8967" width="6.5" style="221" customWidth="1"/>
    <col min="8968" max="8968" width="7.125" style="221" customWidth="1"/>
    <col min="8969" max="8969" width="6.625" style="221" customWidth="1"/>
    <col min="8970" max="8970" width="7.375" style="221" customWidth="1"/>
    <col min="8971" max="8972" width="6.75" style="221" customWidth="1"/>
    <col min="8973" max="8973" width="6.875" style="221" customWidth="1"/>
    <col min="8974" max="8974" width="7" style="221" customWidth="1"/>
    <col min="8975" max="8975" width="6.25" style="221" customWidth="1"/>
    <col min="8976" max="8979" width="6.75" style="221" customWidth="1"/>
    <col min="8980" max="8980" width="6.375" style="221" customWidth="1"/>
    <col min="8981" max="8981" width="6.75" style="221" customWidth="1"/>
    <col min="8982" max="8982" width="7.25" style="221" customWidth="1"/>
    <col min="8983" max="9216" width="9" style="221"/>
    <col min="9217" max="9217" width="8.5" style="221" customWidth="1"/>
    <col min="9218" max="9218" width="7.625" style="221" customWidth="1"/>
    <col min="9219" max="9220" width="6.75" style="221" customWidth="1"/>
    <col min="9221" max="9221" width="6.875" style="221" customWidth="1"/>
    <col min="9222" max="9222" width="7" style="221" customWidth="1"/>
    <col min="9223" max="9223" width="6.5" style="221" customWidth="1"/>
    <col min="9224" max="9224" width="7.125" style="221" customWidth="1"/>
    <col min="9225" max="9225" width="6.625" style="221" customWidth="1"/>
    <col min="9226" max="9226" width="7.375" style="221" customWidth="1"/>
    <col min="9227" max="9228" width="6.75" style="221" customWidth="1"/>
    <col min="9229" max="9229" width="6.875" style="221" customWidth="1"/>
    <col min="9230" max="9230" width="7" style="221" customWidth="1"/>
    <col min="9231" max="9231" width="6.25" style="221" customWidth="1"/>
    <col min="9232" max="9235" width="6.75" style="221" customWidth="1"/>
    <col min="9236" max="9236" width="6.375" style="221" customWidth="1"/>
    <col min="9237" max="9237" width="6.75" style="221" customWidth="1"/>
    <col min="9238" max="9238" width="7.25" style="221" customWidth="1"/>
    <col min="9239" max="9472" width="9" style="221"/>
    <col min="9473" max="9473" width="8.5" style="221" customWidth="1"/>
    <col min="9474" max="9474" width="7.625" style="221" customWidth="1"/>
    <col min="9475" max="9476" width="6.75" style="221" customWidth="1"/>
    <col min="9477" max="9477" width="6.875" style="221" customWidth="1"/>
    <col min="9478" max="9478" width="7" style="221" customWidth="1"/>
    <col min="9479" max="9479" width="6.5" style="221" customWidth="1"/>
    <col min="9480" max="9480" width="7.125" style="221" customWidth="1"/>
    <col min="9481" max="9481" width="6.625" style="221" customWidth="1"/>
    <col min="9482" max="9482" width="7.375" style="221" customWidth="1"/>
    <col min="9483" max="9484" width="6.75" style="221" customWidth="1"/>
    <col min="9485" max="9485" width="6.875" style="221" customWidth="1"/>
    <col min="9486" max="9486" width="7" style="221" customWidth="1"/>
    <col min="9487" max="9487" width="6.25" style="221" customWidth="1"/>
    <col min="9488" max="9491" width="6.75" style="221" customWidth="1"/>
    <col min="9492" max="9492" width="6.375" style="221" customWidth="1"/>
    <col min="9493" max="9493" width="6.75" style="221" customWidth="1"/>
    <col min="9494" max="9494" width="7.25" style="221" customWidth="1"/>
    <col min="9495" max="9728" width="9" style="221"/>
    <col min="9729" max="9729" width="8.5" style="221" customWidth="1"/>
    <col min="9730" max="9730" width="7.625" style="221" customWidth="1"/>
    <col min="9731" max="9732" width="6.75" style="221" customWidth="1"/>
    <col min="9733" max="9733" width="6.875" style="221" customWidth="1"/>
    <col min="9734" max="9734" width="7" style="221" customWidth="1"/>
    <col min="9735" max="9735" width="6.5" style="221" customWidth="1"/>
    <col min="9736" max="9736" width="7.125" style="221" customWidth="1"/>
    <col min="9737" max="9737" width="6.625" style="221" customWidth="1"/>
    <col min="9738" max="9738" width="7.375" style="221" customWidth="1"/>
    <col min="9739" max="9740" width="6.75" style="221" customWidth="1"/>
    <col min="9741" max="9741" width="6.875" style="221" customWidth="1"/>
    <col min="9742" max="9742" width="7" style="221" customWidth="1"/>
    <col min="9743" max="9743" width="6.25" style="221" customWidth="1"/>
    <col min="9744" max="9747" width="6.75" style="221" customWidth="1"/>
    <col min="9748" max="9748" width="6.375" style="221" customWidth="1"/>
    <col min="9749" max="9749" width="6.75" style="221" customWidth="1"/>
    <col min="9750" max="9750" width="7.25" style="221" customWidth="1"/>
    <col min="9751" max="9984" width="9" style="221"/>
    <col min="9985" max="9985" width="8.5" style="221" customWidth="1"/>
    <col min="9986" max="9986" width="7.625" style="221" customWidth="1"/>
    <col min="9987" max="9988" width="6.75" style="221" customWidth="1"/>
    <col min="9989" max="9989" width="6.875" style="221" customWidth="1"/>
    <col min="9990" max="9990" width="7" style="221" customWidth="1"/>
    <col min="9991" max="9991" width="6.5" style="221" customWidth="1"/>
    <col min="9992" max="9992" width="7.125" style="221" customWidth="1"/>
    <col min="9993" max="9993" width="6.625" style="221" customWidth="1"/>
    <col min="9994" max="9994" width="7.375" style="221" customWidth="1"/>
    <col min="9995" max="9996" width="6.75" style="221" customWidth="1"/>
    <col min="9997" max="9997" width="6.875" style="221" customWidth="1"/>
    <col min="9998" max="9998" width="7" style="221" customWidth="1"/>
    <col min="9999" max="9999" width="6.25" style="221" customWidth="1"/>
    <col min="10000" max="10003" width="6.75" style="221" customWidth="1"/>
    <col min="10004" max="10004" width="6.375" style="221" customWidth="1"/>
    <col min="10005" max="10005" width="6.75" style="221" customWidth="1"/>
    <col min="10006" max="10006" width="7.25" style="221" customWidth="1"/>
    <col min="10007" max="10240" width="9" style="221"/>
    <col min="10241" max="10241" width="8.5" style="221" customWidth="1"/>
    <col min="10242" max="10242" width="7.625" style="221" customWidth="1"/>
    <col min="10243" max="10244" width="6.75" style="221" customWidth="1"/>
    <col min="10245" max="10245" width="6.875" style="221" customWidth="1"/>
    <col min="10246" max="10246" width="7" style="221" customWidth="1"/>
    <col min="10247" max="10247" width="6.5" style="221" customWidth="1"/>
    <col min="10248" max="10248" width="7.125" style="221" customWidth="1"/>
    <col min="10249" max="10249" width="6.625" style="221" customWidth="1"/>
    <col min="10250" max="10250" width="7.375" style="221" customWidth="1"/>
    <col min="10251" max="10252" width="6.75" style="221" customWidth="1"/>
    <col min="10253" max="10253" width="6.875" style="221" customWidth="1"/>
    <col min="10254" max="10254" width="7" style="221" customWidth="1"/>
    <col min="10255" max="10255" width="6.25" style="221" customWidth="1"/>
    <col min="10256" max="10259" width="6.75" style="221" customWidth="1"/>
    <col min="10260" max="10260" width="6.375" style="221" customWidth="1"/>
    <col min="10261" max="10261" width="6.75" style="221" customWidth="1"/>
    <col min="10262" max="10262" width="7.25" style="221" customWidth="1"/>
    <col min="10263" max="10496" width="9" style="221"/>
    <col min="10497" max="10497" width="8.5" style="221" customWidth="1"/>
    <col min="10498" max="10498" width="7.625" style="221" customWidth="1"/>
    <col min="10499" max="10500" width="6.75" style="221" customWidth="1"/>
    <col min="10501" max="10501" width="6.875" style="221" customWidth="1"/>
    <col min="10502" max="10502" width="7" style="221" customWidth="1"/>
    <col min="10503" max="10503" width="6.5" style="221" customWidth="1"/>
    <col min="10504" max="10504" width="7.125" style="221" customWidth="1"/>
    <col min="10505" max="10505" width="6.625" style="221" customWidth="1"/>
    <col min="10506" max="10506" width="7.375" style="221" customWidth="1"/>
    <col min="10507" max="10508" width="6.75" style="221" customWidth="1"/>
    <col min="10509" max="10509" width="6.875" style="221" customWidth="1"/>
    <col min="10510" max="10510" width="7" style="221" customWidth="1"/>
    <col min="10511" max="10511" width="6.25" style="221" customWidth="1"/>
    <col min="10512" max="10515" width="6.75" style="221" customWidth="1"/>
    <col min="10516" max="10516" width="6.375" style="221" customWidth="1"/>
    <col min="10517" max="10517" width="6.75" style="221" customWidth="1"/>
    <col min="10518" max="10518" width="7.25" style="221" customWidth="1"/>
    <col min="10519" max="10752" width="9" style="221"/>
    <col min="10753" max="10753" width="8.5" style="221" customWidth="1"/>
    <col min="10754" max="10754" width="7.625" style="221" customWidth="1"/>
    <col min="10755" max="10756" width="6.75" style="221" customWidth="1"/>
    <col min="10757" max="10757" width="6.875" style="221" customWidth="1"/>
    <col min="10758" max="10758" width="7" style="221" customWidth="1"/>
    <col min="10759" max="10759" width="6.5" style="221" customWidth="1"/>
    <col min="10760" max="10760" width="7.125" style="221" customWidth="1"/>
    <col min="10761" max="10761" width="6.625" style="221" customWidth="1"/>
    <col min="10762" max="10762" width="7.375" style="221" customWidth="1"/>
    <col min="10763" max="10764" width="6.75" style="221" customWidth="1"/>
    <col min="10765" max="10765" width="6.875" style="221" customWidth="1"/>
    <col min="10766" max="10766" width="7" style="221" customWidth="1"/>
    <col min="10767" max="10767" width="6.25" style="221" customWidth="1"/>
    <col min="10768" max="10771" width="6.75" style="221" customWidth="1"/>
    <col min="10772" max="10772" width="6.375" style="221" customWidth="1"/>
    <col min="10773" max="10773" width="6.75" style="221" customWidth="1"/>
    <col min="10774" max="10774" width="7.25" style="221" customWidth="1"/>
    <col min="10775" max="11008" width="9" style="221"/>
    <col min="11009" max="11009" width="8.5" style="221" customWidth="1"/>
    <col min="11010" max="11010" width="7.625" style="221" customWidth="1"/>
    <col min="11011" max="11012" width="6.75" style="221" customWidth="1"/>
    <col min="11013" max="11013" width="6.875" style="221" customWidth="1"/>
    <col min="11014" max="11014" width="7" style="221" customWidth="1"/>
    <col min="11015" max="11015" width="6.5" style="221" customWidth="1"/>
    <col min="11016" max="11016" width="7.125" style="221" customWidth="1"/>
    <col min="11017" max="11017" width="6.625" style="221" customWidth="1"/>
    <col min="11018" max="11018" width="7.375" style="221" customWidth="1"/>
    <col min="11019" max="11020" width="6.75" style="221" customWidth="1"/>
    <col min="11021" max="11021" width="6.875" style="221" customWidth="1"/>
    <col min="11022" max="11022" width="7" style="221" customWidth="1"/>
    <col min="11023" max="11023" width="6.25" style="221" customWidth="1"/>
    <col min="11024" max="11027" width="6.75" style="221" customWidth="1"/>
    <col min="11028" max="11028" width="6.375" style="221" customWidth="1"/>
    <col min="11029" max="11029" width="6.75" style="221" customWidth="1"/>
    <col min="11030" max="11030" width="7.25" style="221" customWidth="1"/>
    <col min="11031" max="11264" width="9" style="221"/>
    <col min="11265" max="11265" width="8.5" style="221" customWidth="1"/>
    <col min="11266" max="11266" width="7.625" style="221" customWidth="1"/>
    <col min="11267" max="11268" width="6.75" style="221" customWidth="1"/>
    <col min="11269" max="11269" width="6.875" style="221" customWidth="1"/>
    <col min="11270" max="11270" width="7" style="221" customWidth="1"/>
    <col min="11271" max="11271" width="6.5" style="221" customWidth="1"/>
    <col min="11272" max="11272" width="7.125" style="221" customWidth="1"/>
    <col min="11273" max="11273" width="6.625" style="221" customWidth="1"/>
    <col min="11274" max="11274" width="7.375" style="221" customWidth="1"/>
    <col min="11275" max="11276" width="6.75" style="221" customWidth="1"/>
    <col min="11277" max="11277" width="6.875" style="221" customWidth="1"/>
    <col min="11278" max="11278" width="7" style="221" customWidth="1"/>
    <col min="11279" max="11279" width="6.25" style="221" customWidth="1"/>
    <col min="11280" max="11283" width="6.75" style="221" customWidth="1"/>
    <col min="11284" max="11284" width="6.375" style="221" customWidth="1"/>
    <col min="11285" max="11285" width="6.75" style="221" customWidth="1"/>
    <col min="11286" max="11286" width="7.25" style="221" customWidth="1"/>
    <col min="11287" max="11520" width="9" style="221"/>
    <col min="11521" max="11521" width="8.5" style="221" customWidth="1"/>
    <col min="11522" max="11522" width="7.625" style="221" customWidth="1"/>
    <col min="11523" max="11524" width="6.75" style="221" customWidth="1"/>
    <col min="11525" max="11525" width="6.875" style="221" customWidth="1"/>
    <col min="11526" max="11526" width="7" style="221" customWidth="1"/>
    <col min="11527" max="11527" width="6.5" style="221" customWidth="1"/>
    <col min="11528" max="11528" width="7.125" style="221" customWidth="1"/>
    <col min="11529" max="11529" width="6.625" style="221" customWidth="1"/>
    <col min="11530" max="11530" width="7.375" style="221" customWidth="1"/>
    <col min="11531" max="11532" width="6.75" style="221" customWidth="1"/>
    <col min="11533" max="11533" width="6.875" style="221" customWidth="1"/>
    <col min="11534" max="11534" width="7" style="221" customWidth="1"/>
    <col min="11535" max="11535" width="6.25" style="221" customWidth="1"/>
    <col min="11536" max="11539" width="6.75" style="221" customWidth="1"/>
    <col min="11540" max="11540" width="6.375" style="221" customWidth="1"/>
    <col min="11541" max="11541" width="6.75" style="221" customWidth="1"/>
    <col min="11542" max="11542" width="7.25" style="221" customWidth="1"/>
    <col min="11543" max="11776" width="9" style="221"/>
    <col min="11777" max="11777" width="8.5" style="221" customWidth="1"/>
    <col min="11778" max="11778" width="7.625" style="221" customWidth="1"/>
    <col min="11779" max="11780" width="6.75" style="221" customWidth="1"/>
    <col min="11781" max="11781" width="6.875" style="221" customWidth="1"/>
    <col min="11782" max="11782" width="7" style="221" customWidth="1"/>
    <col min="11783" max="11783" width="6.5" style="221" customWidth="1"/>
    <col min="11784" max="11784" width="7.125" style="221" customWidth="1"/>
    <col min="11785" max="11785" width="6.625" style="221" customWidth="1"/>
    <col min="11786" max="11786" width="7.375" style="221" customWidth="1"/>
    <col min="11787" max="11788" width="6.75" style="221" customWidth="1"/>
    <col min="11789" max="11789" width="6.875" style="221" customWidth="1"/>
    <col min="11790" max="11790" width="7" style="221" customWidth="1"/>
    <col min="11791" max="11791" width="6.25" style="221" customWidth="1"/>
    <col min="11792" max="11795" width="6.75" style="221" customWidth="1"/>
    <col min="11796" max="11796" width="6.375" style="221" customWidth="1"/>
    <col min="11797" max="11797" width="6.75" style="221" customWidth="1"/>
    <col min="11798" max="11798" width="7.25" style="221" customWidth="1"/>
    <col min="11799" max="12032" width="9" style="221"/>
    <col min="12033" max="12033" width="8.5" style="221" customWidth="1"/>
    <col min="12034" max="12034" width="7.625" style="221" customWidth="1"/>
    <col min="12035" max="12036" width="6.75" style="221" customWidth="1"/>
    <col min="12037" max="12037" width="6.875" style="221" customWidth="1"/>
    <col min="12038" max="12038" width="7" style="221" customWidth="1"/>
    <col min="12039" max="12039" width="6.5" style="221" customWidth="1"/>
    <col min="12040" max="12040" width="7.125" style="221" customWidth="1"/>
    <col min="12041" max="12041" width="6.625" style="221" customWidth="1"/>
    <col min="12042" max="12042" width="7.375" style="221" customWidth="1"/>
    <col min="12043" max="12044" width="6.75" style="221" customWidth="1"/>
    <col min="12045" max="12045" width="6.875" style="221" customWidth="1"/>
    <col min="12046" max="12046" width="7" style="221" customWidth="1"/>
    <col min="12047" max="12047" width="6.25" style="221" customWidth="1"/>
    <col min="12048" max="12051" width="6.75" style="221" customWidth="1"/>
    <col min="12052" max="12052" width="6.375" style="221" customWidth="1"/>
    <col min="12053" max="12053" width="6.75" style="221" customWidth="1"/>
    <col min="12054" max="12054" width="7.25" style="221" customWidth="1"/>
    <col min="12055" max="12288" width="9" style="221"/>
    <col min="12289" max="12289" width="8.5" style="221" customWidth="1"/>
    <col min="12290" max="12290" width="7.625" style="221" customWidth="1"/>
    <col min="12291" max="12292" width="6.75" style="221" customWidth="1"/>
    <col min="12293" max="12293" width="6.875" style="221" customWidth="1"/>
    <col min="12294" max="12294" width="7" style="221" customWidth="1"/>
    <col min="12295" max="12295" width="6.5" style="221" customWidth="1"/>
    <col min="12296" max="12296" width="7.125" style="221" customWidth="1"/>
    <col min="12297" max="12297" width="6.625" style="221" customWidth="1"/>
    <col min="12298" max="12298" width="7.375" style="221" customWidth="1"/>
    <col min="12299" max="12300" width="6.75" style="221" customWidth="1"/>
    <col min="12301" max="12301" width="6.875" style="221" customWidth="1"/>
    <col min="12302" max="12302" width="7" style="221" customWidth="1"/>
    <col min="12303" max="12303" width="6.25" style="221" customWidth="1"/>
    <col min="12304" max="12307" width="6.75" style="221" customWidth="1"/>
    <col min="12308" max="12308" width="6.375" style="221" customWidth="1"/>
    <col min="12309" max="12309" width="6.75" style="221" customWidth="1"/>
    <col min="12310" max="12310" width="7.25" style="221" customWidth="1"/>
    <col min="12311" max="12544" width="9" style="221"/>
    <col min="12545" max="12545" width="8.5" style="221" customWidth="1"/>
    <col min="12546" max="12546" width="7.625" style="221" customWidth="1"/>
    <col min="12547" max="12548" width="6.75" style="221" customWidth="1"/>
    <col min="12549" max="12549" width="6.875" style="221" customWidth="1"/>
    <col min="12550" max="12550" width="7" style="221" customWidth="1"/>
    <col min="12551" max="12551" width="6.5" style="221" customWidth="1"/>
    <col min="12552" max="12552" width="7.125" style="221" customWidth="1"/>
    <col min="12553" max="12553" width="6.625" style="221" customWidth="1"/>
    <col min="12554" max="12554" width="7.375" style="221" customWidth="1"/>
    <col min="12555" max="12556" width="6.75" style="221" customWidth="1"/>
    <col min="12557" max="12557" width="6.875" style="221" customWidth="1"/>
    <col min="12558" max="12558" width="7" style="221" customWidth="1"/>
    <col min="12559" max="12559" width="6.25" style="221" customWidth="1"/>
    <col min="12560" max="12563" width="6.75" style="221" customWidth="1"/>
    <col min="12564" max="12564" width="6.375" style="221" customWidth="1"/>
    <col min="12565" max="12565" width="6.75" style="221" customWidth="1"/>
    <col min="12566" max="12566" width="7.25" style="221" customWidth="1"/>
    <col min="12567" max="12800" width="9" style="221"/>
    <col min="12801" max="12801" width="8.5" style="221" customWidth="1"/>
    <col min="12802" max="12802" width="7.625" style="221" customWidth="1"/>
    <col min="12803" max="12804" width="6.75" style="221" customWidth="1"/>
    <col min="12805" max="12805" width="6.875" style="221" customWidth="1"/>
    <col min="12806" max="12806" width="7" style="221" customWidth="1"/>
    <col min="12807" max="12807" width="6.5" style="221" customWidth="1"/>
    <col min="12808" max="12808" width="7.125" style="221" customWidth="1"/>
    <col min="12809" max="12809" width="6.625" style="221" customWidth="1"/>
    <col min="12810" max="12810" width="7.375" style="221" customWidth="1"/>
    <col min="12811" max="12812" width="6.75" style="221" customWidth="1"/>
    <col min="12813" max="12813" width="6.875" style="221" customWidth="1"/>
    <col min="12814" max="12814" width="7" style="221" customWidth="1"/>
    <col min="12815" max="12815" width="6.25" style="221" customWidth="1"/>
    <col min="12816" max="12819" width="6.75" style="221" customWidth="1"/>
    <col min="12820" max="12820" width="6.375" style="221" customWidth="1"/>
    <col min="12821" max="12821" width="6.75" style="221" customWidth="1"/>
    <col min="12822" max="12822" width="7.25" style="221" customWidth="1"/>
    <col min="12823" max="13056" width="9" style="221"/>
    <col min="13057" max="13057" width="8.5" style="221" customWidth="1"/>
    <col min="13058" max="13058" width="7.625" style="221" customWidth="1"/>
    <col min="13059" max="13060" width="6.75" style="221" customWidth="1"/>
    <col min="13061" max="13061" width="6.875" style="221" customWidth="1"/>
    <col min="13062" max="13062" width="7" style="221" customWidth="1"/>
    <col min="13063" max="13063" width="6.5" style="221" customWidth="1"/>
    <col min="13064" max="13064" width="7.125" style="221" customWidth="1"/>
    <col min="13065" max="13065" width="6.625" style="221" customWidth="1"/>
    <col min="13066" max="13066" width="7.375" style="221" customWidth="1"/>
    <col min="13067" max="13068" width="6.75" style="221" customWidth="1"/>
    <col min="13069" max="13069" width="6.875" style="221" customWidth="1"/>
    <col min="13070" max="13070" width="7" style="221" customWidth="1"/>
    <col min="13071" max="13071" width="6.25" style="221" customWidth="1"/>
    <col min="13072" max="13075" width="6.75" style="221" customWidth="1"/>
    <col min="13076" max="13076" width="6.375" style="221" customWidth="1"/>
    <col min="13077" max="13077" width="6.75" style="221" customWidth="1"/>
    <col min="13078" max="13078" width="7.25" style="221" customWidth="1"/>
    <col min="13079" max="13312" width="9" style="221"/>
    <col min="13313" max="13313" width="8.5" style="221" customWidth="1"/>
    <col min="13314" max="13314" width="7.625" style="221" customWidth="1"/>
    <col min="13315" max="13316" width="6.75" style="221" customWidth="1"/>
    <col min="13317" max="13317" width="6.875" style="221" customWidth="1"/>
    <col min="13318" max="13318" width="7" style="221" customWidth="1"/>
    <col min="13319" max="13319" width="6.5" style="221" customWidth="1"/>
    <col min="13320" max="13320" width="7.125" style="221" customWidth="1"/>
    <col min="13321" max="13321" width="6.625" style="221" customWidth="1"/>
    <col min="13322" max="13322" width="7.375" style="221" customWidth="1"/>
    <col min="13323" max="13324" width="6.75" style="221" customWidth="1"/>
    <col min="13325" max="13325" width="6.875" style="221" customWidth="1"/>
    <col min="13326" max="13326" width="7" style="221" customWidth="1"/>
    <col min="13327" max="13327" width="6.25" style="221" customWidth="1"/>
    <col min="13328" max="13331" width="6.75" style="221" customWidth="1"/>
    <col min="13332" max="13332" width="6.375" style="221" customWidth="1"/>
    <col min="13333" max="13333" width="6.75" style="221" customWidth="1"/>
    <col min="13334" max="13334" width="7.25" style="221" customWidth="1"/>
    <col min="13335" max="13568" width="9" style="221"/>
    <col min="13569" max="13569" width="8.5" style="221" customWidth="1"/>
    <col min="13570" max="13570" width="7.625" style="221" customWidth="1"/>
    <col min="13571" max="13572" width="6.75" style="221" customWidth="1"/>
    <col min="13573" max="13573" width="6.875" style="221" customWidth="1"/>
    <col min="13574" max="13574" width="7" style="221" customWidth="1"/>
    <col min="13575" max="13575" width="6.5" style="221" customWidth="1"/>
    <col min="13576" max="13576" width="7.125" style="221" customWidth="1"/>
    <col min="13577" max="13577" width="6.625" style="221" customWidth="1"/>
    <col min="13578" max="13578" width="7.375" style="221" customWidth="1"/>
    <col min="13579" max="13580" width="6.75" style="221" customWidth="1"/>
    <col min="13581" max="13581" width="6.875" style="221" customWidth="1"/>
    <col min="13582" max="13582" width="7" style="221" customWidth="1"/>
    <col min="13583" max="13583" width="6.25" style="221" customWidth="1"/>
    <col min="13584" max="13587" width="6.75" style="221" customWidth="1"/>
    <col min="13588" max="13588" width="6.375" style="221" customWidth="1"/>
    <col min="13589" max="13589" width="6.75" style="221" customWidth="1"/>
    <col min="13590" max="13590" width="7.25" style="221" customWidth="1"/>
    <col min="13591" max="13824" width="9" style="221"/>
    <col min="13825" max="13825" width="8.5" style="221" customWidth="1"/>
    <col min="13826" max="13826" width="7.625" style="221" customWidth="1"/>
    <col min="13827" max="13828" width="6.75" style="221" customWidth="1"/>
    <col min="13829" max="13829" width="6.875" style="221" customWidth="1"/>
    <col min="13830" max="13830" width="7" style="221" customWidth="1"/>
    <col min="13831" max="13831" width="6.5" style="221" customWidth="1"/>
    <col min="13832" max="13832" width="7.125" style="221" customWidth="1"/>
    <col min="13833" max="13833" width="6.625" style="221" customWidth="1"/>
    <col min="13834" max="13834" width="7.375" style="221" customWidth="1"/>
    <col min="13835" max="13836" width="6.75" style="221" customWidth="1"/>
    <col min="13837" max="13837" width="6.875" style="221" customWidth="1"/>
    <col min="13838" max="13838" width="7" style="221" customWidth="1"/>
    <col min="13839" max="13839" width="6.25" style="221" customWidth="1"/>
    <col min="13840" max="13843" width="6.75" style="221" customWidth="1"/>
    <col min="13844" max="13844" width="6.375" style="221" customWidth="1"/>
    <col min="13845" max="13845" width="6.75" style="221" customWidth="1"/>
    <col min="13846" max="13846" width="7.25" style="221" customWidth="1"/>
    <col min="13847" max="14080" width="9" style="221"/>
    <col min="14081" max="14081" width="8.5" style="221" customWidth="1"/>
    <col min="14082" max="14082" width="7.625" style="221" customWidth="1"/>
    <col min="14083" max="14084" width="6.75" style="221" customWidth="1"/>
    <col min="14085" max="14085" width="6.875" style="221" customWidth="1"/>
    <col min="14086" max="14086" width="7" style="221" customWidth="1"/>
    <col min="14087" max="14087" width="6.5" style="221" customWidth="1"/>
    <col min="14088" max="14088" width="7.125" style="221" customWidth="1"/>
    <col min="14089" max="14089" width="6.625" style="221" customWidth="1"/>
    <col min="14090" max="14090" width="7.375" style="221" customWidth="1"/>
    <col min="14091" max="14092" width="6.75" style="221" customWidth="1"/>
    <col min="14093" max="14093" width="6.875" style="221" customWidth="1"/>
    <col min="14094" max="14094" width="7" style="221" customWidth="1"/>
    <col min="14095" max="14095" width="6.25" style="221" customWidth="1"/>
    <col min="14096" max="14099" width="6.75" style="221" customWidth="1"/>
    <col min="14100" max="14100" width="6.375" style="221" customWidth="1"/>
    <col min="14101" max="14101" width="6.75" style="221" customWidth="1"/>
    <col min="14102" max="14102" width="7.25" style="221" customWidth="1"/>
    <col min="14103" max="14336" width="9" style="221"/>
    <col min="14337" max="14337" width="8.5" style="221" customWidth="1"/>
    <col min="14338" max="14338" width="7.625" style="221" customWidth="1"/>
    <col min="14339" max="14340" width="6.75" style="221" customWidth="1"/>
    <col min="14341" max="14341" width="6.875" style="221" customWidth="1"/>
    <col min="14342" max="14342" width="7" style="221" customWidth="1"/>
    <col min="14343" max="14343" width="6.5" style="221" customWidth="1"/>
    <col min="14344" max="14344" width="7.125" style="221" customWidth="1"/>
    <col min="14345" max="14345" width="6.625" style="221" customWidth="1"/>
    <col min="14346" max="14346" width="7.375" style="221" customWidth="1"/>
    <col min="14347" max="14348" width="6.75" style="221" customWidth="1"/>
    <col min="14349" max="14349" width="6.875" style="221" customWidth="1"/>
    <col min="14350" max="14350" width="7" style="221" customWidth="1"/>
    <col min="14351" max="14351" width="6.25" style="221" customWidth="1"/>
    <col min="14352" max="14355" width="6.75" style="221" customWidth="1"/>
    <col min="14356" max="14356" width="6.375" style="221" customWidth="1"/>
    <col min="14357" max="14357" width="6.75" style="221" customWidth="1"/>
    <col min="14358" max="14358" width="7.25" style="221" customWidth="1"/>
    <col min="14359" max="14592" width="9" style="221"/>
    <col min="14593" max="14593" width="8.5" style="221" customWidth="1"/>
    <col min="14594" max="14594" width="7.625" style="221" customWidth="1"/>
    <col min="14595" max="14596" width="6.75" style="221" customWidth="1"/>
    <col min="14597" max="14597" width="6.875" style="221" customWidth="1"/>
    <col min="14598" max="14598" width="7" style="221" customWidth="1"/>
    <col min="14599" max="14599" width="6.5" style="221" customWidth="1"/>
    <col min="14600" max="14600" width="7.125" style="221" customWidth="1"/>
    <col min="14601" max="14601" width="6.625" style="221" customWidth="1"/>
    <col min="14602" max="14602" width="7.375" style="221" customWidth="1"/>
    <col min="14603" max="14604" width="6.75" style="221" customWidth="1"/>
    <col min="14605" max="14605" width="6.875" style="221" customWidth="1"/>
    <col min="14606" max="14606" width="7" style="221" customWidth="1"/>
    <col min="14607" max="14607" width="6.25" style="221" customWidth="1"/>
    <col min="14608" max="14611" width="6.75" style="221" customWidth="1"/>
    <col min="14612" max="14612" width="6.375" style="221" customWidth="1"/>
    <col min="14613" max="14613" width="6.75" style="221" customWidth="1"/>
    <col min="14614" max="14614" width="7.25" style="221" customWidth="1"/>
    <col min="14615" max="14848" width="9" style="221"/>
    <col min="14849" max="14849" width="8.5" style="221" customWidth="1"/>
    <col min="14850" max="14850" width="7.625" style="221" customWidth="1"/>
    <col min="14851" max="14852" width="6.75" style="221" customWidth="1"/>
    <col min="14853" max="14853" width="6.875" style="221" customWidth="1"/>
    <col min="14854" max="14854" width="7" style="221" customWidth="1"/>
    <col min="14855" max="14855" width="6.5" style="221" customWidth="1"/>
    <col min="14856" max="14856" width="7.125" style="221" customWidth="1"/>
    <col min="14857" max="14857" width="6.625" style="221" customWidth="1"/>
    <col min="14858" max="14858" width="7.375" style="221" customWidth="1"/>
    <col min="14859" max="14860" width="6.75" style="221" customWidth="1"/>
    <col min="14861" max="14861" width="6.875" style="221" customWidth="1"/>
    <col min="14862" max="14862" width="7" style="221" customWidth="1"/>
    <col min="14863" max="14863" width="6.25" style="221" customWidth="1"/>
    <col min="14864" max="14867" width="6.75" style="221" customWidth="1"/>
    <col min="14868" max="14868" width="6.375" style="221" customWidth="1"/>
    <col min="14869" max="14869" width="6.75" style="221" customWidth="1"/>
    <col min="14870" max="14870" width="7.25" style="221" customWidth="1"/>
    <col min="14871" max="15104" width="9" style="221"/>
    <col min="15105" max="15105" width="8.5" style="221" customWidth="1"/>
    <col min="15106" max="15106" width="7.625" style="221" customWidth="1"/>
    <col min="15107" max="15108" width="6.75" style="221" customWidth="1"/>
    <col min="15109" max="15109" width="6.875" style="221" customWidth="1"/>
    <col min="15110" max="15110" width="7" style="221" customWidth="1"/>
    <col min="15111" max="15111" width="6.5" style="221" customWidth="1"/>
    <col min="15112" max="15112" width="7.125" style="221" customWidth="1"/>
    <col min="15113" max="15113" width="6.625" style="221" customWidth="1"/>
    <col min="15114" max="15114" width="7.375" style="221" customWidth="1"/>
    <col min="15115" max="15116" width="6.75" style="221" customWidth="1"/>
    <col min="15117" max="15117" width="6.875" style="221" customWidth="1"/>
    <col min="15118" max="15118" width="7" style="221" customWidth="1"/>
    <col min="15119" max="15119" width="6.25" style="221" customWidth="1"/>
    <col min="15120" max="15123" width="6.75" style="221" customWidth="1"/>
    <col min="15124" max="15124" width="6.375" style="221" customWidth="1"/>
    <col min="15125" max="15125" width="6.75" style="221" customWidth="1"/>
    <col min="15126" max="15126" width="7.25" style="221" customWidth="1"/>
    <col min="15127" max="15360" width="9" style="221"/>
    <col min="15361" max="15361" width="8.5" style="221" customWidth="1"/>
    <col min="15362" max="15362" width="7.625" style="221" customWidth="1"/>
    <col min="15363" max="15364" width="6.75" style="221" customWidth="1"/>
    <col min="15365" max="15365" width="6.875" style="221" customWidth="1"/>
    <col min="15366" max="15366" width="7" style="221" customWidth="1"/>
    <col min="15367" max="15367" width="6.5" style="221" customWidth="1"/>
    <col min="15368" max="15368" width="7.125" style="221" customWidth="1"/>
    <col min="15369" max="15369" width="6.625" style="221" customWidth="1"/>
    <col min="15370" max="15370" width="7.375" style="221" customWidth="1"/>
    <col min="15371" max="15372" width="6.75" style="221" customWidth="1"/>
    <col min="15373" max="15373" width="6.875" style="221" customWidth="1"/>
    <col min="15374" max="15374" width="7" style="221" customWidth="1"/>
    <col min="15375" max="15375" width="6.25" style="221" customWidth="1"/>
    <col min="15376" max="15379" width="6.75" style="221" customWidth="1"/>
    <col min="15380" max="15380" width="6.375" style="221" customWidth="1"/>
    <col min="15381" max="15381" width="6.75" style="221" customWidth="1"/>
    <col min="15382" max="15382" width="7.25" style="221" customWidth="1"/>
    <col min="15383" max="15616" width="9" style="221"/>
    <col min="15617" max="15617" width="8.5" style="221" customWidth="1"/>
    <col min="15618" max="15618" width="7.625" style="221" customWidth="1"/>
    <col min="15619" max="15620" width="6.75" style="221" customWidth="1"/>
    <col min="15621" max="15621" width="6.875" style="221" customWidth="1"/>
    <col min="15622" max="15622" width="7" style="221" customWidth="1"/>
    <col min="15623" max="15623" width="6.5" style="221" customWidth="1"/>
    <col min="15624" max="15624" width="7.125" style="221" customWidth="1"/>
    <col min="15625" max="15625" width="6.625" style="221" customWidth="1"/>
    <col min="15626" max="15626" width="7.375" style="221" customWidth="1"/>
    <col min="15627" max="15628" width="6.75" style="221" customWidth="1"/>
    <col min="15629" max="15629" width="6.875" style="221" customWidth="1"/>
    <col min="15630" max="15630" width="7" style="221" customWidth="1"/>
    <col min="15631" max="15631" width="6.25" style="221" customWidth="1"/>
    <col min="15632" max="15635" width="6.75" style="221" customWidth="1"/>
    <col min="15636" max="15636" width="6.375" style="221" customWidth="1"/>
    <col min="15637" max="15637" width="6.75" style="221" customWidth="1"/>
    <col min="15638" max="15638" width="7.25" style="221" customWidth="1"/>
    <col min="15639" max="15872" width="9" style="221"/>
    <col min="15873" max="15873" width="8.5" style="221" customWidth="1"/>
    <col min="15874" max="15874" width="7.625" style="221" customWidth="1"/>
    <col min="15875" max="15876" width="6.75" style="221" customWidth="1"/>
    <col min="15877" max="15877" width="6.875" style="221" customWidth="1"/>
    <col min="15878" max="15878" width="7" style="221" customWidth="1"/>
    <col min="15879" max="15879" width="6.5" style="221" customWidth="1"/>
    <col min="15880" max="15880" width="7.125" style="221" customWidth="1"/>
    <col min="15881" max="15881" width="6.625" style="221" customWidth="1"/>
    <col min="15882" max="15882" width="7.375" style="221" customWidth="1"/>
    <col min="15883" max="15884" width="6.75" style="221" customWidth="1"/>
    <col min="15885" max="15885" width="6.875" style="221" customWidth="1"/>
    <col min="15886" max="15886" width="7" style="221" customWidth="1"/>
    <col min="15887" max="15887" width="6.25" style="221" customWidth="1"/>
    <col min="15888" max="15891" width="6.75" style="221" customWidth="1"/>
    <col min="15892" max="15892" width="6.375" style="221" customWidth="1"/>
    <col min="15893" max="15893" width="6.75" style="221" customWidth="1"/>
    <col min="15894" max="15894" width="7.25" style="221" customWidth="1"/>
    <col min="15895" max="16128" width="9" style="221"/>
    <col min="16129" max="16129" width="8.5" style="221" customWidth="1"/>
    <col min="16130" max="16130" width="7.625" style="221" customWidth="1"/>
    <col min="16131" max="16132" width="6.75" style="221" customWidth="1"/>
    <col min="16133" max="16133" width="6.875" style="221" customWidth="1"/>
    <col min="16134" max="16134" width="7" style="221" customWidth="1"/>
    <col min="16135" max="16135" width="6.5" style="221" customWidth="1"/>
    <col min="16136" max="16136" width="7.125" style="221" customWidth="1"/>
    <col min="16137" max="16137" width="6.625" style="221" customWidth="1"/>
    <col min="16138" max="16138" width="7.375" style="221" customWidth="1"/>
    <col min="16139" max="16140" width="6.75" style="221" customWidth="1"/>
    <col min="16141" max="16141" width="6.875" style="221" customWidth="1"/>
    <col min="16142" max="16142" width="7" style="221" customWidth="1"/>
    <col min="16143" max="16143" width="6.25" style="221" customWidth="1"/>
    <col min="16144" max="16147" width="6.75" style="221" customWidth="1"/>
    <col min="16148" max="16148" width="6.375" style="221" customWidth="1"/>
    <col min="16149" max="16149" width="6.75" style="221" customWidth="1"/>
    <col min="16150" max="16150" width="7.25" style="221" customWidth="1"/>
    <col min="16151" max="16384" width="9" style="221"/>
  </cols>
  <sheetData>
    <row r="1" ht="24" customHeight="1"/>
    <row r="2" ht="36" customHeight="1" spans="1:22">
      <c r="A2" s="222" t="s">
        <v>0</v>
      </c>
      <c r="B2" s="222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</row>
    <row r="3" ht="30" customHeight="1" spans="1:22">
      <c r="A3" s="223" t="s">
        <v>1</v>
      </c>
      <c r="B3" s="223"/>
      <c r="C3" s="223"/>
      <c r="D3" s="223"/>
      <c r="E3" s="223"/>
      <c r="F3" s="222"/>
      <c r="G3" s="222"/>
      <c r="H3" s="224"/>
      <c r="I3" s="224"/>
      <c r="J3" s="254">
        <v>45651</v>
      </c>
      <c r="K3" s="255"/>
      <c r="L3" s="255"/>
      <c r="M3" s="222"/>
      <c r="N3" s="222"/>
      <c r="O3" s="222"/>
      <c r="P3" s="222"/>
      <c r="Q3" s="268"/>
      <c r="R3" s="268"/>
      <c r="S3" s="268"/>
      <c r="T3" s="269" t="s">
        <v>2</v>
      </c>
      <c r="U3" s="269"/>
      <c r="V3" s="269"/>
    </row>
    <row r="4" s="208" customFormat="1" ht="21.75" customHeight="1" spans="1:22">
      <c r="A4" s="225"/>
      <c r="B4" s="226" t="s">
        <v>3</v>
      </c>
      <c r="C4" s="226" t="s">
        <v>4</v>
      </c>
      <c r="D4" s="226" t="s">
        <v>5</v>
      </c>
      <c r="E4" s="227" t="s">
        <v>6</v>
      </c>
      <c r="F4" s="228"/>
      <c r="G4" s="229"/>
      <c r="H4" s="227" t="s">
        <v>7</v>
      </c>
      <c r="I4" s="228"/>
      <c r="J4" s="229"/>
      <c r="K4" s="256" t="s">
        <v>8</v>
      </c>
      <c r="L4" s="257"/>
      <c r="M4" s="258"/>
      <c r="N4" s="259" t="s">
        <v>9</v>
      </c>
      <c r="O4" s="259"/>
      <c r="P4" s="259"/>
      <c r="Q4" s="270" t="s">
        <v>10</v>
      </c>
      <c r="R4" s="271"/>
      <c r="S4" s="272"/>
      <c r="T4" s="273" t="s">
        <v>11</v>
      </c>
      <c r="U4" s="274"/>
      <c r="V4" s="275"/>
    </row>
    <row r="5" s="208" customFormat="1" ht="24" customHeight="1" spans="1:22">
      <c r="A5" s="225"/>
      <c r="B5" s="226"/>
      <c r="C5" s="226"/>
      <c r="D5" s="226"/>
      <c r="E5" s="226" t="s">
        <v>3</v>
      </c>
      <c r="F5" s="230" t="s">
        <v>12</v>
      </c>
      <c r="G5" s="231" t="s">
        <v>13</v>
      </c>
      <c r="H5" s="226" t="s">
        <v>3</v>
      </c>
      <c r="I5" s="230" t="s">
        <v>12</v>
      </c>
      <c r="J5" s="231" t="s">
        <v>13</v>
      </c>
      <c r="K5" s="226" t="s">
        <v>3</v>
      </c>
      <c r="L5" s="230" t="s">
        <v>14</v>
      </c>
      <c r="M5" s="231" t="s">
        <v>13</v>
      </c>
      <c r="N5" s="226" t="s">
        <v>3</v>
      </c>
      <c r="O5" s="230" t="s">
        <v>14</v>
      </c>
      <c r="P5" s="231" t="s">
        <v>13</v>
      </c>
      <c r="Q5" s="276" t="s">
        <v>3</v>
      </c>
      <c r="R5" s="277" t="s">
        <v>14</v>
      </c>
      <c r="S5" s="278" t="s">
        <v>13</v>
      </c>
      <c r="T5" s="276" t="s">
        <v>3</v>
      </c>
      <c r="U5" s="277" t="s">
        <v>14</v>
      </c>
      <c r="V5" s="278" t="s">
        <v>13</v>
      </c>
    </row>
    <row r="6" s="208" customFormat="1" ht="44.25" customHeight="1" spans="1:22">
      <c r="A6" s="225"/>
      <c r="B6" s="226"/>
      <c r="C6" s="226"/>
      <c r="D6" s="226"/>
      <c r="E6" s="226"/>
      <c r="F6" s="232"/>
      <c r="G6" s="226" t="s">
        <v>15</v>
      </c>
      <c r="H6" s="226"/>
      <c r="I6" s="232"/>
      <c r="J6" s="226" t="s">
        <v>15</v>
      </c>
      <c r="K6" s="226"/>
      <c r="L6" s="232"/>
      <c r="M6" s="226" t="s">
        <v>15</v>
      </c>
      <c r="N6" s="226"/>
      <c r="O6" s="232"/>
      <c r="P6" s="226" t="s">
        <v>15</v>
      </c>
      <c r="Q6" s="276"/>
      <c r="R6" s="279"/>
      <c r="S6" s="276" t="s">
        <v>15</v>
      </c>
      <c r="T6" s="276"/>
      <c r="U6" s="279"/>
      <c r="V6" s="276" t="s">
        <v>15</v>
      </c>
    </row>
    <row r="7" s="209" customFormat="1" ht="24.75" customHeight="1" spans="1:23">
      <c r="A7" s="233" t="s">
        <v>16</v>
      </c>
      <c r="B7" s="234">
        <f>SUM(B8:B12)</f>
        <v>47466</v>
      </c>
      <c r="C7" s="234">
        <f t="shared" ref="C7:V7" si="0">SUM(C8:C12)</f>
        <v>33305</v>
      </c>
      <c r="D7" s="234">
        <f t="shared" si="0"/>
        <v>8974</v>
      </c>
      <c r="E7" s="234">
        <f t="shared" si="0"/>
        <v>4679</v>
      </c>
      <c r="F7" s="234">
        <f t="shared" si="0"/>
        <v>6088</v>
      </c>
      <c r="G7" s="234">
        <f t="shared" si="0"/>
        <v>197</v>
      </c>
      <c r="H7" s="234">
        <f t="shared" si="0"/>
        <v>5427</v>
      </c>
      <c r="I7" s="234">
        <f t="shared" si="0"/>
        <v>7913</v>
      </c>
      <c r="J7" s="234">
        <f t="shared" si="0"/>
        <v>430</v>
      </c>
      <c r="K7" s="234">
        <f t="shared" si="0"/>
        <v>2240</v>
      </c>
      <c r="L7" s="234">
        <f t="shared" si="0"/>
        <v>1500</v>
      </c>
      <c r="M7" s="234">
        <f t="shared" si="0"/>
        <v>0</v>
      </c>
      <c r="N7" s="234">
        <f t="shared" si="0"/>
        <v>3768</v>
      </c>
      <c r="O7" s="234">
        <f t="shared" si="0"/>
        <v>3566</v>
      </c>
      <c r="P7" s="234">
        <f t="shared" si="0"/>
        <v>0</v>
      </c>
      <c r="Q7" s="280">
        <f t="shared" si="0"/>
        <v>30038</v>
      </c>
      <c r="R7" s="280">
        <f t="shared" si="0"/>
        <v>24476</v>
      </c>
      <c r="S7" s="280">
        <f t="shared" si="0"/>
        <v>8347</v>
      </c>
      <c r="T7" s="280">
        <f t="shared" si="0"/>
        <v>1314</v>
      </c>
      <c r="U7" s="280">
        <f t="shared" si="0"/>
        <v>1314</v>
      </c>
      <c r="V7" s="280">
        <f t="shared" si="0"/>
        <v>0</v>
      </c>
      <c r="W7" s="281"/>
    </row>
    <row r="8" s="210" customFormat="1" ht="23.1" customHeight="1" spans="1:22">
      <c r="A8" s="235" t="s">
        <v>17</v>
      </c>
      <c r="B8" s="236">
        <f>SUM(E8,H8,K8,N8,Q8,T8)</f>
        <v>4584</v>
      </c>
      <c r="C8" s="236">
        <f>SUM(F8,I8,L8,O8,R8,U8)</f>
        <v>5097</v>
      </c>
      <c r="D8" s="236">
        <f>SUM(G8,J8,M8,P8,S8,V8)</f>
        <v>209</v>
      </c>
      <c r="E8" s="236">
        <v>352</v>
      </c>
      <c r="F8" s="237">
        <v>570</v>
      </c>
      <c r="G8" s="237">
        <v>61</v>
      </c>
      <c r="H8" s="236">
        <v>1448</v>
      </c>
      <c r="I8" s="237">
        <v>2143</v>
      </c>
      <c r="J8" s="237">
        <v>136</v>
      </c>
      <c r="K8" s="236">
        <v>350</v>
      </c>
      <c r="L8" s="236">
        <v>247</v>
      </c>
      <c r="M8" s="236">
        <v>0</v>
      </c>
      <c r="N8" s="236">
        <v>400</v>
      </c>
      <c r="O8" s="260">
        <v>400</v>
      </c>
      <c r="P8" s="260">
        <v>0</v>
      </c>
      <c r="Q8" s="282">
        <v>1086</v>
      </c>
      <c r="R8" s="282">
        <v>789</v>
      </c>
      <c r="S8" s="282">
        <v>12</v>
      </c>
      <c r="T8" s="282">
        <v>948</v>
      </c>
      <c r="U8" s="282">
        <v>948</v>
      </c>
      <c r="V8" s="282">
        <v>0</v>
      </c>
    </row>
    <row r="9" s="211" customFormat="1" ht="23.1" customHeight="1" spans="1:22">
      <c r="A9" s="235" t="s">
        <v>18</v>
      </c>
      <c r="B9" s="236">
        <f>SUM(E9,H9,K9,N9,Q9,T9)</f>
        <v>22470</v>
      </c>
      <c r="C9" s="238">
        <v>6854</v>
      </c>
      <c r="D9" s="236">
        <f>SUM(G9,J9,M9,P9,S9,V9)</f>
        <v>8398</v>
      </c>
      <c r="E9" s="238">
        <v>890</v>
      </c>
      <c r="F9" s="238">
        <v>1227</v>
      </c>
      <c r="G9" s="238">
        <v>0</v>
      </c>
      <c r="H9" s="238">
        <v>1822</v>
      </c>
      <c r="I9" s="261">
        <v>2374</v>
      </c>
      <c r="J9" s="261">
        <v>63</v>
      </c>
      <c r="K9" s="238">
        <v>852</v>
      </c>
      <c r="L9" s="238">
        <v>371</v>
      </c>
      <c r="M9" s="238">
        <v>0</v>
      </c>
      <c r="N9" s="238">
        <v>922</v>
      </c>
      <c r="O9" s="238">
        <v>820</v>
      </c>
      <c r="P9" s="238">
        <v>0</v>
      </c>
      <c r="Q9" s="283">
        <v>17984</v>
      </c>
      <c r="R9" s="283">
        <v>13614</v>
      </c>
      <c r="S9" s="284">
        <v>8335</v>
      </c>
      <c r="T9" s="285">
        <v>0</v>
      </c>
      <c r="U9" s="285">
        <v>0</v>
      </c>
      <c r="V9" s="285">
        <v>0</v>
      </c>
    </row>
    <row r="10" s="210" customFormat="1" ht="21.75" customHeight="1" spans="1:22">
      <c r="A10" s="235" t="s">
        <v>19</v>
      </c>
      <c r="B10" s="236">
        <f>SUM(E10,H10,K10,N10,Q10,T10)</f>
        <v>6919</v>
      </c>
      <c r="C10" s="236">
        <f>SUM(F10,I10,L10,O10,R10,U10)</f>
        <v>7303</v>
      </c>
      <c r="D10" s="236">
        <f>SUM(G10,J10,M10,P10,S10,V10)</f>
        <v>92</v>
      </c>
      <c r="E10" s="236">
        <v>1076</v>
      </c>
      <c r="F10" s="237">
        <v>1296</v>
      </c>
      <c r="G10" s="237">
        <v>34</v>
      </c>
      <c r="H10" s="236">
        <v>596</v>
      </c>
      <c r="I10" s="237">
        <v>884</v>
      </c>
      <c r="J10" s="237">
        <v>58</v>
      </c>
      <c r="K10" s="236">
        <v>190</v>
      </c>
      <c r="L10" s="236">
        <v>166</v>
      </c>
      <c r="M10" s="236">
        <v>0</v>
      </c>
      <c r="N10" s="236">
        <v>786</v>
      </c>
      <c r="O10" s="260">
        <v>686</v>
      </c>
      <c r="P10" s="260">
        <v>0</v>
      </c>
      <c r="Q10" s="282">
        <v>4271</v>
      </c>
      <c r="R10" s="282">
        <v>4271</v>
      </c>
      <c r="S10" s="282">
        <v>0</v>
      </c>
      <c r="T10" s="282">
        <v>0</v>
      </c>
      <c r="U10" s="282">
        <v>0</v>
      </c>
      <c r="V10" s="282">
        <v>0</v>
      </c>
    </row>
    <row r="11" s="210" customFormat="1" ht="21" customHeight="1" spans="1:22">
      <c r="A11" s="235" t="s">
        <v>20</v>
      </c>
      <c r="B11" s="236">
        <f>SUM(E11,H11,K11,N11,Q11,T11)</f>
        <v>6708</v>
      </c>
      <c r="C11" s="236">
        <f>SUM(F11,I11,L11,O11,R11,U11)</f>
        <v>7443</v>
      </c>
      <c r="D11" s="236">
        <f>SUM(G11,J11,M11,P11,S11,V11)</f>
        <v>132</v>
      </c>
      <c r="E11" s="239">
        <v>1457</v>
      </c>
      <c r="F11" s="240">
        <v>1721</v>
      </c>
      <c r="G11" s="240">
        <v>42</v>
      </c>
      <c r="H11" s="239">
        <v>850</v>
      </c>
      <c r="I11" s="240">
        <v>1397</v>
      </c>
      <c r="J11" s="262">
        <v>90</v>
      </c>
      <c r="K11" s="236">
        <v>662</v>
      </c>
      <c r="L11" s="236">
        <v>648</v>
      </c>
      <c r="M11" s="236">
        <v>0</v>
      </c>
      <c r="N11" s="236">
        <v>660</v>
      </c>
      <c r="O11" s="260">
        <v>660</v>
      </c>
      <c r="P11" s="260">
        <v>0</v>
      </c>
      <c r="Q11" s="283">
        <v>2863</v>
      </c>
      <c r="R11" s="282">
        <v>2801</v>
      </c>
      <c r="S11" s="282">
        <v>0</v>
      </c>
      <c r="T11" s="282">
        <v>216</v>
      </c>
      <c r="U11" s="282">
        <v>216</v>
      </c>
      <c r="V11" s="282">
        <v>0</v>
      </c>
    </row>
    <row r="12" s="210" customFormat="1" ht="23.1" customHeight="1" spans="1:22">
      <c r="A12" s="235" t="s">
        <v>21</v>
      </c>
      <c r="B12" s="236">
        <f>SUM(E12+H12+K12+N12+Q12+T12)</f>
        <v>6785</v>
      </c>
      <c r="C12" s="236">
        <f>SUM(F12+I12+L12+O12+R12+U12)</f>
        <v>6608</v>
      </c>
      <c r="D12" s="236">
        <f>SUM(G12,J12,M12,P12,S12,V12)</f>
        <v>143</v>
      </c>
      <c r="E12" s="241">
        <v>904</v>
      </c>
      <c r="F12" s="242">
        <v>1274</v>
      </c>
      <c r="G12" s="243">
        <v>60</v>
      </c>
      <c r="H12" s="242">
        <v>711</v>
      </c>
      <c r="I12" s="263">
        <v>1115</v>
      </c>
      <c r="J12" s="262">
        <v>83</v>
      </c>
      <c r="K12" s="236">
        <v>186</v>
      </c>
      <c r="L12" s="236">
        <v>68</v>
      </c>
      <c r="M12" s="236">
        <v>0</v>
      </c>
      <c r="N12" s="236">
        <v>1000</v>
      </c>
      <c r="O12" s="260">
        <v>1000</v>
      </c>
      <c r="P12" s="260">
        <v>0</v>
      </c>
      <c r="Q12" s="282">
        <v>3834</v>
      </c>
      <c r="R12" s="282">
        <v>3001</v>
      </c>
      <c r="S12" s="282">
        <v>0</v>
      </c>
      <c r="T12" s="282">
        <v>150</v>
      </c>
      <c r="U12" s="282">
        <v>150</v>
      </c>
      <c r="V12" s="282">
        <v>0</v>
      </c>
    </row>
    <row r="13" s="210" customFormat="1" ht="23.1" customHeight="1" spans="1:22">
      <c r="A13" s="244"/>
      <c r="B13" s="245"/>
      <c r="C13" s="245"/>
      <c r="D13" s="245"/>
      <c r="E13" s="245"/>
      <c r="F13" s="245"/>
      <c r="G13" s="245"/>
      <c r="H13" s="245"/>
      <c r="I13" s="245"/>
      <c r="J13" s="245"/>
      <c r="K13" s="245"/>
      <c r="L13" s="245"/>
      <c r="M13" s="264"/>
      <c r="N13" s="245"/>
      <c r="O13" s="245"/>
      <c r="P13" s="245"/>
      <c r="Q13" s="286"/>
      <c r="R13" s="287" t="s">
        <v>22</v>
      </c>
      <c r="S13" s="287"/>
      <c r="T13" s="288"/>
      <c r="U13" s="286"/>
      <c r="V13" s="286"/>
    </row>
    <row r="14" s="210" customFormat="1" ht="23.1" customHeight="1" spans="1:22">
      <c r="A14" s="244"/>
      <c r="B14" s="245"/>
      <c r="C14" s="245"/>
      <c r="D14" s="245"/>
      <c r="E14" s="245"/>
      <c r="F14" s="245"/>
      <c r="G14" s="245"/>
      <c r="H14" s="245"/>
      <c r="I14" s="245"/>
      <c r="J14" s="245"/>
      <c r="K14" s="245"/>
      <c r="L14" s="245"/>
      <c r="M14" s="264"/>
      <c r="N14" s="245"/>
      <c r="O14" s="245"/>
      <c r="P14" s="245"/>
      <c r="Q14" s="286"/>
      <c r="R14" s="286"/>
      <c r="S14" s="286"/>
      <c r="T14" s="286"/>
      <c r="U14" s="286"/>
      <c r="V14" s="286"/>
    </row>
    <row r="15" s="210" customFormat="1" ht="23.1" customHeight="1" spans="1:22">
      <c r="A15" s="244"/>
      <c r="B15" s="245"/>
      <c r="C15" s="245"/>
      <c r="D15" s="245"/>
      <c r="E15" s="245"/>
      <c r="F15" s="245"/>
      <c r="G15" s="245"/>
      <c r="H15" s="245"/>
      <c r="I15" s="245"/>
      <c r="J15" s="245"/>
      <c r="K15" s="264"/>
      <c r="L15" s="264"/>
      <c r="M15" s="264"/>
      <c r="N15" s="245"/>
      <c r="O15" s="245"/>
      <c r="P15" s="245"/>
      <c r="Q15" s="286"/>
      <c r="R15" s="286"/>
      <c r="S15" s="286"/>
      <c r="T15" s="286"/>
      <c r="U15" s="286"/>
      <c r="V15" s="286"/>
    </row>
    <row r="16" s="212" customFormat="1" ht="23.1" customHeight="1" spans="1:22">
      <c r="A16" s="244"/>
      <c r="B16" s="245"/>
      <c r="C16" s="245"/>
      <c r="D16" s="245"/>
      <c r="E16" s="245"/>
      <c r="F16" s="245"/>
      <c r="G16" s="245"/>
      <c r="H16" s="245"/>
      <c r="I16" s="245"/>
      <c r="J16" s="245"/>
      <c r="K16" s="264"/>
      <c r="L16" s="264"/>
      <c r="M16" s="264"/>
      <c r="N16" s="245"/>
      <c r="O16" s="245"/>
      <c r="P16" s="244"/>
      <c r="Q16" s="289"/>
      <c r="R16" s="289"/>
      <c r="S16" s="289"/>
      <c r="T16" s="286"/>
      <c r="U16" s="286"/>
      <c r="V16" s="286"/>
    </row>
    <row r="17" s="210" customFormat="1" ht="23.1" customHeight="1" spans="1:22">
      <c r="A17" s="244"/>
      <c r="B17" s="245"/>
      <c r="C17" s="245"/>
      <c r="D17" s="245"/>
      <c r="E17" s="245"/>
      <c r="F17" s="245"/>
      <c r="G17" s="245"/>
      <c r="H17" s="245"/>
      <c r="I17" s="245"/>
      <c r="J17" s="245"/>
      <c r="K17" s="264"/>
      <c r="L17" s="264"/>
      <c r="M17" s="264"/>
      <c r="N17" s="245"/>
      <c r="O17" s="245"/>
      <c r="P17" s="245"/>
      <c r="Q17" s="286"/>
      <c r="R17" s="286"/>
      <c r="S17" s="286"/>
      <c r="T17" s="286"/>
      <c r="U17" s="286"/>
      <c r="V17" s="286"/>
    </row>
    <row r="18" s="212" customFormat="1" ht="23.1" customHeight="1" spans="1:22">
      <c r="A18" s="244"/>
      <c r="B18" s="245"/>
      <c r="C18" s="245"/>
      <c r="D18" s="245"/>
      <c r="E18" s="245"/>
      <c r="F18" s="245"/>
      <c r="G18" s="245"/>
      <c r="H18" s="245"/>
      <c r="I18" s="245"/>
      <c r="J18" s="245"/>
      <c r="K18" s="264"/>
      <c r="L18" s="264"/>
      <c r="M18" s="264"/>
      <c r="N18" s="245"/>
      <c r="O18" s="245"/>
      <c r="P18" s="245"/>
      <c r="Q18" s="286"/>
      <c r="R18" s="286"/>
      <c r="S18" s="286"/>
      <c r="T18" s="286"/>
      <c r="U18" s="286"/>
      <c r="V18" s="286"/>
    </row>
    <row r="19" s="210" customFormat="1" ht="23.1" customHeight="1" spans="1:22">
      <c r="A19" s="244"/>
      <c r="B19" s="245"/>
      <c r="C19" s="245"/>
      <c r="D19" s="245"/>
      <c r="E19" s="245"/>
      <c r="F19" s="245"/>
      <c r="G19" s="245"/>
      <c r="H19" s="245"/>
      <c r="I19" s="245"/>
      <c r="J19" s="245"/>
      <c r="K19" s="264"/>
      <c r="L19" s="264"/>
      <c r="M19" s="264"/>
      <c r="N19" s="245"/>
      <c r="O19" s="245"/>
      <c r="P19" s="245"/>
      <c r="Q19" s="286"/>
      <c r="R19" s="286"/>
      <c r="S19" s="286"/>
      <c r="T19" s="286"/>
      <c r="U19" s="286"/>
      <c r="V19" s="286"/>
    </row>
    <row r="20" s="213" customFormat="1" ht="23.1" customHeight="1" spans="1:22">
      <c r="A20" s="246"/>
      <c r="B20" s="246"/>
      <c r="C20" s="246"/>
      <c r="D20" s="246"/>
      <c r="E20" s="247"/>
      <c r="F20" s="247"/>
      <c r="G20" s="247"/>
      <c r="H20" s="248"/>
      <c r="I20" s="248"/>
      <c r="J20" s="248"/>
      <c r="K20" s="265"/>
      <c r="L20" s="265"/>
      <c r="M20" s="265"/>
      <c r="N20" s="248"/>
      <c r="O20" s="248"/>
      <c r="P20" s="248"/>
      <c r="Q20" s="248"/>
      <c r="R20" s="248"/>
      <c r="S20" s="290"/>
      <c r="T20" s="290"/>
      <c r="U20" s="290"/>
      <c r="V20" s="290"/>
    </row>
    <row r="21" s="214" customFormat="1" ht="23.1" customHeight="1" spans="1:22">
      <c r="A21" s="249"/>
      <c r="B21" s="250"/>
      <c r="C21" s="250"/>
      <c r="D21" s="250"/>
      <c r="E21" s="251"/>
      <c r="F21" s="251"/>
      <c r="G21" s="251"/>
      <c r="H21" s="251"/>
      <c r="I21" s="251"/>
      <c r="J21" s="251"/>
      <c r="K21" s="266"/>
      <c r="L21" s="266"/>
      <c r="M21" s="266"/>
      <c r="N21" s="251"/>
      <c r="O21" s="251"/>
      <c r="P21" s="267"/>
      <c r="Q21" s="291"/>
      <c r="R21" s="291"/>
      <c r="S21" s="291"/>
      <c r="T21" s="292"/>
      <c r="U21" s="292"/>
      <c r="V21" s="292"/>
    </row>
    <row r="22" s="214" customFormat="1" ht="23.1" customHeight="1" spans="1:22">
      <c r="A22" s="249"/>
      <c r="B22" s="252"/>
      <c r="C22" s="252"/>
      <c r="D22" s="252"/>
      <c r="E22" s="252"/>
      <c r="F22" s="252"/>
      <c r="G22" s="252"/>
      <c r="H22" s="253"/>
      <c r="I22" s="253"/>
      <c r="J22" s="253"/>
      <c r="K22" s="253"/>
      <c r="L22" s="253"/>
      <c r="M22" s="253"/>
      <c r="N22" s="253"/>
      <c r="O22" s="253"/>
      <c r="P22" s="253"/>
      <c r="Q22" s="293"/>
      <c r="R22" s="293"/>
      <c r="S22" s="293"/>
      <c r="T22" s="293"/>
      <c r="U22" s="293"/>
      <c r="V22" s="293"/>
    </row>
    <row r="23" s="214" customFormat="1" ht="23.1" customHeight="1" spans="1:22">
      <c r="A23" s="249"/>
      <c r="B23" s="218"/>
      <c r="C23" s="218"/>
      <c r="D23" s="218"/>
      <c r="E23" s="218"/>
      <c r="F23" s="218"/>
      <c r="G23" s="218"/>
      <c r="H23" s="219"/>
      <c r="I23" s="219"/>
      <c r="J23" s="219"/>
      <c r="K23" s="219"/>
      <c r="L23" s="219"/>
      <c r="M23" s="219"/>
      <c r="N23" s="219"/>
      <c r="O23" s="219"/>
      <c r="P23" s="219"/>
      <c r="Q23" s="220"/>
      <c r="R23" s="220"/>
      <c r="S23" s="220"/>
      <c r="T23" s="220"/>
      <c r="U23" s="220"/>
      <c r="V23" s="220"/>
    </row>
    <row r="24" s="215" customFormat="1" ht="23.1" customHeight="1" spans="1:22">
      <c r="A24" s="249"/>
      <c r="B24" s="218"/>
      <c r="C24" s="218"/>
      <c r="D24" s="218"/>
      <c r="E24" s="218"/>
      <c r="F24" s="218"/>
      <c r="G24" s="218"/>
      <c r="H24" s="219"/>
      <c r="I24" s="219"/>
      <c r="J24" s="219"/>
      <c r="K24" s="219"/>
      <c r="L24" s="219"/>
      <c r="M24" s="219"/>
      <c r="N24" s="219"/>
      <c r="O24" s="219"/>
      <c r="P24" s="219"/>
      <c r="Q24" s="220"/>
      <c r="R24" s="220"/>
      <c r="S24" s="220"/>
      <c r="T24" s="220"/>
      <c r="U24" s="220"/>
      <c r="V24" s="220"/>
    </row>
    <row r="25" s="215" customFormat="1" ht="23.1" customHeight="1" spans="1:22">
      <c r="A25" s="249"/>
      <c r="B25" s="218"/>
      <c r="C25" s="218"/>
      <c r="D25" s="218"/>
      <c r="E25" s="218"/>
      <c r="F25" s="218"/>
      <c r="G25" s="218"/>
      <c r="H25" s="219"/>
      <c r="I25" s="219"/>
      <c r="J25" s="219"/>
      <c r="K25" s="219"/>
      <c r="L25" s="219"/>
      <c r="M25" s="219"/>
      <c r="N25" s="219"/>
      <c r="O25" s="219"/>
      <c r="P25" s="219"/>
      <c r="Q25" s="220"/>
      <c r="R25" s="220"/>
      <c r="S25" s="220"/>
      <c r="T25" s="220"/>
      <c r="U25" s="220"/>
      <c r="V25" s="220"/>
    </row>
    <row r="26" s="215" customFormat="1" ht="23.1" customHeight="1" spans="1:22">
      <c r="A26" s="249"/>
      <c r="B26" s="218"/>
      <c r="C26" s="218"/>
      <c r="D26" s="218"/>
      <c r="E26" s="218"/>
      <c r="F26" s="218"/>
      <c r="G26" s="218"/>
      <c r="H26" s="219"/>
      <c r="I26" s="219"/>
      <c r="J26" s="219"/>
      <c r="K26" s="219"/>
      <c r="L26" s="219"/>
      <c r="M26" s="219"/>
      <c r="N26" s="219"/>
      <c r="O26" s="219"/>
      <c r="P26" s="219"/>
      <c r="Q26" s="220"/>
      <c r="R26" s="220"/>
      <c r="S26" s="220"/>
      <c r="T26" s="220"/>
      <c r="U26" s="220"/>
      <c r="V26" s="220"/>
    </row>
    <row r="27" s="215" customFormat="1" ht="23.1" customHeight="1" spans="1:22">
      <c r="A27" s="249"/>
      <c r="B27" s="218"/>
      <c r="C27" s="218"/>
      <c r="D27" s="218"/>
      <c r="E27" s="218"/>
      <c r="F27" s="218"/>
      <c r="G27" s="218"/>
      <c r="H27" s="219"/>
      <c r="I27" s="219"/>
      <c r="J27" s="219"/>
      <c r="K27" s="219"/>
      <c r="L27" s="219"/>
      <c r="M27" s="219"/>
      <c r="N27" s="219"/>
      <c r="O27" s="219"/>
      <c r="P27" s="219"/>
      <c r="Q27" s="220"/>
      <c r="R27" s="220"/>
      <c r="S27" s="220"/>
      <c r="T27" s="220"/>
      <c r="U27" s="220"/>
      <c r="V27" s="220"/>
    </row>
    <row r="28" s="216" customFormat="1" ht="22.5" customHeight="1" spans="1:22">
      <c r="A28" s="249"/>
      <c r="B28" s="218"/>
      <c r="C28" s="218"/>
      <c r="D28" s="218"/>
      <c r="E28" s="218"/>
      <c r="F28" s="218"/>
      <c r="G28" s="218"/>
      <c r="H28" s="219"/>
      <c r="I28" s="219"/>
      <c r="J28" s="219"/>
      <c r="K28" s="219"/>
      <c r="L28" s="219"/>
      <c r="M28" s="219"/>
      <c r="N28" s="219"/>
      <c r="O28" s="219"/>
      <c r="P28" s="219"/>
      <c r="Q28" s="220"/>
      <c r="R28" s="220"/>
      <c r="S28" s="220"/>
      <c r="T28" s="220"/>
      <c r="U28" s="220"/>
      <c r="V28" s="220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L17" sqref="L17"/>
    </sheetView>
  </sheetViews>
  <sheetFormatPr defaultColWidth="8.875" defaultRowHeight="12.75"/>
  <cols>
    <col min="1" max="2" width="8.875" style="178"/>
    <col min="3" max="3" width="8.625" style="178" customWidth="1"/>
    <col min="4" max="4" width="14.5" style="178" customWidth="1"/>
    <col min="5" max="5" width="8.875" style="178"/>
    <col min="6" max="6" width="10.875" style="178" customWidth="1"/>
    <col min="7" max="7" width="8.875" style="178"/>
    <col min="8" max="8" width="10.375" style="178" customWidth="1"/>
    <col min="9" max="9" width="10.5" style="178" customWidth="1"/>
    <col min="10" max="10" width="8.875" style="178"/>
    <col min="11" max="12" width="9.625" style="178" customWidth="1"/>
    <col min="13" max="16384" width="8.875" style="178"/>
  </cols>
  <sheetData>
    <row r="1" ht="28.5" customHeight="1" spans="1:12">
      <c r="A1" s="179" t="s">
        <v>23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</row>
    <row r="2" ht="21" customHeight="1" spans="1:12">
      <c r="A2" s="181" t="s">
        <v>24</v>
      </c>
      <c r="B2" s="182"/>
      <c r="C2" s="182"/>
      <c r="D2" s="182"/>
      <c r="E2" s="181" t="s">
        <v>25</v>
      </c>
      <c r="F2" s="182"/>
      <c r="G2" s="182"/>
      <c r="H2" s="182"/>
      <c r="I2" s="181" t="s">
        <v>26</v>
      </c>
      <c r="J2" s="182"/>
      <c r="K2" s="182"/>
      <c r="L2" s="182"/>
    </row>
    <row r="3" ht="20.25" customHeight="1" spans="1:12">
      <c r="A3" s="183" t="s">
        <v>27</v>
      </c>
      <c r="B3" s="184"/>
      <c r="C3" s="184"/>
      <c r="D3" s="183" t="s">
        <v>28</v>
      </c>
      <c r="E3" s="183" t="s">
        <v>16</v>
      </c>
      <c r="F3" s="183" t="s">
        <v>29</v>
      </c>
      <c r="G3" s="184"/>
      <c r="H3" s="183" t="s">
        <v>30</v>
      </c>
      <c r="I3" s="184"/>
      <c r="J3" s="183" t="s">
        <v>31</v>
      </c>
      <c r="K3" s="184"/>
      <c r="L3" s="183" t="s">
        <v>32</v>
      </c>
    </row>
    <row r="4" ht="30.75" customHeight="1" spans="1:13">
      <c r="A4" s="184"/>
      <c r="B4" s="184"/>
      <c r="C4" s="184"/>
      <c r="D4" s="184"/>
      <c r="E4" s="184"/>
      <c r="F4" s="183" t="s">
        <v>33</v>
      </c>
      <c r="G4" s="183" t="s">
        <v>34</v>
      </c>
      <c r="H4" s="183" t="s">
        <v>33</v>
      </c>
      <c r="I4" s="183" t="s">
        <v>34</v>
      </c>
      <c r="J4" s="183" t="s">
        <v>33</v>
      </c>
      <c r="K4" s="183" t="s">
        <v>34</v>
      </c>
      <c r="L4" s="184"/>
      <c r="M4" s="203"/>
    </row>
    <row r="5" ht="29.25" customHeight="1" spans="1:13">
      <c r="A5" s="183" t="s">
        <v>35</v>
      </c>
      <c r="B5" s="184"/>
      <c r="C5" s="184"/>
      <c r="D5" s="183" t="s">
        <v>36</v>
      </c>
      <c r="E5" s="185">
        <f t="shared" ref="E5:E12" si="0">SUM(F5:L5)</f>
        <v>14423</v>
      </c>
      <c r="F5" s="185">
        <f t="shared" ref="F5:L5" si="1">F14+F6</f>
        <v>216</v>
      </c>
      <c r="G5" s="185">
        <f t="shared" si="1"/>
        <v>4450</v>
      </c>
      <c r="H5" s="185">
        <f t="shared" si="1"/>
        <v>0</v>
      </c>
      <c r="I5" s="185">
        <f t="shared" si="1"/>
        <v>4691</v>
      </c>
      <c r="J5" s="185">
        <f t="shared" si="1"/>
        <v>0</v>
      </c>
      <c r="K5" s="185">
        <f t="shared" si="1"/>
        <v>1500</v>
      </c>
      <c r="L5" s="185">
        <f t="shared" si="1"/>
        <v>3566</v>
      </c>
      <c r="M5" s="204"/>
    </row>
    <row r="6" ht="28.5" customHeight="1" spans="1:13">
      <c r="A6" s="183" t="s">
        <v>37</v>
      </c>
      <c r="B6" s="184"/>
      <c r="C6" s="184"/>
      <c r="D6" s="183" t="s">
        <v>36</v>
      </c>
      <c r="E6" s="185">
        <f t="shared" si="0"/>
        <v>-227</v>
      </c>
      <c r="F6" s="186">
        <f t="shared" ref="F6:L6" si="2">F7-F8</f>
        <v>-209</v>
      </c>
      <c r="G6" s="186">
        <f t="shared" si="2"/>
        <v>26</v>
      </c>
      <c r="H6" s="186">
        <f t="shared" si="2"/>
        <v>0</v>
      </c>
      <c r="I6" s="186">
        <f t="shared" si="2"/>
        <v>-44</v>
      </c>
      <c r="J6" s="186">
        <f t="shared" si="2"/>
        <v>0</v>
      </c>
      <c r="K6" s="186">
        <f t="shared" si="2"/>
        <v>0</v>
      </c>
      <c r="L6" s="186">
        <f t="shared" si="2"/>
        <v>0</v>
      </c>
      <c r="M6" s="204"/>
    </row>
    <row r="7" ht="29.25" customHeight="1" spans="1:13">
      <c r="A7" s="183" t="s">
        <v>38</v>
      </c>
      <c r="B7" s="184"/>
      <c r="C7" s="184"/>
      <c r="D7" s="183" t="s">
        <v>36</v>
      </c>
      <c r="E7" s="187">
        <f>SUM([1]市本级!E7,[1]港口卢波!E7,[1]港口薛姐!E7,[1]防城区!E7,[1]上思县!E7,[1]东兴市!E7)</f>
        <v>629</v>
      </c>
      <c r="F7" s="188">
        <f>SUM([1]市本级!F7,[1]港口卢波!F7,[1]港口薛姐!F7,[1]防城区!F7,[1]上思县!F7,[1]东兴市!F7)</f>
        <v>2</v>
      </c>
      <c r="G7" s="188">
        <f>SUM([1]市本级!G7,[1]港口卢波!G7,[1]港口薛姐!G7,[1]防城区!G7,[1]上思县!G7,[1]东兴市!G7)</f>
        <v>197</v>
      </c>
      <c r="H7" s="188">
        <f>SUM([1]市本级!H7,[1]港口卢波!H7,[1]港口薛姐!H7,[1]防城区!H7,[1]上思县!H7,[1]东兴市!H7)</f>
        <v>0</v>
      </c>
      <c r="I7" s="188">
        <f>SUM([1]市本级!I7,[1]港口卢波!I7,[1]港口薛姐!I7,[1]防城区!I7,[1]上思县!I7,[1]东兴市!I7)</f>
        <v>430</v>
      </c>
      <c r="J7" s="188">
        <f>SUM([1]市本级!J7,[1]港口卢波!J7,[1]港口薛姐!J7,[1]防城区!J7,[1]上思县!J7,[1]东兴市!J7)</f>
        <v>0</v>
      </c>
      <c r="K7" s="188">
        <f>SUM([1]市本级!K7,[1]港口卢波!K7,[1]港口薛姐!K7,[1]防城区!K7,[1]上思县!K7,[1]东兴市!K7)</f>
        <v>0</v>
      </c>
      <c r="L7" s="188">
        <f>SUM([1]市本级!L7,[1]港口卢波!L7,[1]港口薛姐!L7,[1]防城区!L7,[1]上思县!L7,[1]东兴市!L7)</f>
        <v>0</v>
      </c>
      <c r="M7" s="204"/>
    </row>
    <row r="8" ht="31.5" customHeight="1" spans="1:13">
      <c r="A8" s="183" t="s">
        <v>39</v>
      </c>
      <c r="B8" s="184"/>
      <c r="C8" s="184"/>
      <c r="D8" s="183" t="s">
        <v>36</v>
      </c>
      <c r="E8" s="187">
        <f>SUM([1]市本级!E8,[1]港口卢波!E8,[1]港口薛姐!E8,[1]防城区!E8,[1]上思县!E8,[1]东兴市!E8)</f>
        <v>856</v>
      </c>
      <c r="F8" s="188">
        <f>SUM([1]市本级!F8,[1]港口卢波!F8,[1]港口薛姐!F8,[1]防城区!F8,[1]上思县!F8,[1]东兴市!F8)</f>
        <v>211</v>
      </c>
      <c r="G8" s="188">
        <f>SUM([1]市本级!G8,[1]港口卢波!G8,[1]港口薛姐!G8,[1]防城区!G8,[1]上思县!G8,[1]东兴市!G8)</f>
        <v>171</v>
      </c>
      <c r="H8" s="188">
        <f>SUM([1]市本级!H8,[1]港口卢波!H8,[1]港口薛姐!H8,[1]防城区!H8,[1]上思县!H8,[1]东兴市!H8)</f>
        <v>0</v>
      </c>
      <c r="I8" s="188">
        <f>SUM([1]市本级!I8,[1]港口卢波!I8,[1]港口薛姐!I8,[1]防城区!I8,[1]上思县!I8,[1]东兴市!I8)</f>
        <v>474</v>
      </c>
      <c r="J8" s="188">
        <f>SUM([1]市本级!J8,[1]港口卢波!J8,[1]港口薛姐!J8,[1]防城区!J8,[1]上思县!J8,[1]东兴市!J8)</f>
        <v>0</v>
      </c>
      <c r="K8" s="188">
        <f>SUM([1]市本级!K8,[1]港口卢波!K8,[1]港口薛姐!K8,[1]防城区!K8,[1]上思县!K8,[1]东兴市!K8)</f>
        <v>0</v>
      </c>
      <c r="L8" s="188">
        <f>SUM([1]市本级!L8,[1]港口卢波!L8,[1]港口薛姐!L8,[1]防城区!L8,[1]上思县!L8,[1]东兴市!L8)</f>
        <v>0</v>
      </c>
      <c r="M8" s="205"/>
    </row>
    <row r="9" ht="26.25" customHeight="1" spans="1:12">
      <c r="A9" s="189" t="s">
        <v>40</v>
      </c>
      <c r="B9" s="190"/>
      <c r="C9" s="190"/>
      <c r="D9" s="183" t="s">
        <v>41</v>
      </c>
      <c r="E9" s="191">
        <f>SUM([1]市本级!E9,[1]港口卢波!E9,[1]港口薛姐!E9,[1]防城区!E9,[1]上思县!E9,[1]东兴市!E9)</f>
        <v>41.10948</v>
      </c>
      <c r="F9" s="192">
        <f>SUM([1]市本级!F9,[1]港口卢波!F9,[1]港口薛姐!F9,[1]防城区!F9,[1]上思县!F9,[1]东兴市!F9)</f>
        <v>41.10948</v>
      </c>
      <c r="G9" s="188">
        <f>SUM([1]市本级!G9,[1]港口卢波!G9,[1]港口薛姐!G9,[1]防城区!G9,[1]上思县!G9,[1]东兴市!G9)</f>
        <v>0</v>
      </c>
      <c r="H9" s="188">
        <f>SUM([1]市本级!H9,[1]港口卢波!H9,[1]港口薛姐!H9,[1]防城区!H9,[1]上思县!H9,[1]东兴市!H9)</f>
        <v>0</v>
      </c>
      <c r="I9" s="188">
        <f>SUM([1]市本级!I9,[1]港口卢波!I9,[1]港口薛姐!I9,[1]防城区!I9,[1]上思县!I9,[1]东兴市!I9)</f>
        <v>0</v>
      </c>
      <c r="J9" s="188">
        <f>SUM([1]市本级!J9,[1]港口卢波!J9,[1]港口薛姐!J9,[1]防城区!J9,[1]上思县!J9,[1]东兴市!J9)</f>
        <v>0</v>
      </c>
      <c r="K9" s="188">
        <f>SUM([1]市本级!K9,[1]港口卢波!K9,[1]港口薛姐!K9,[1]防城区!K9,[1]上思县!K9,[1]东兴市!K9)</f>
        <v>0</v>
      </c>
      <c r="L9" s="188">
        <f>SUM([1]市本级!L9,[1]港口卢波!L9,[1]港口薛姐!L9,[1]防城区!L9,[1]上思县!L9,[1]东兴市!L9)</f>
        <v>0</v>
      </c>
    </row>
    <row r="10" ht="27.75" customHeight="1" spans="1:13">
      <c r="A10" s="183" t="s">
        <v>42</v>
      </c>
      <c r="B10" s="184"/>
      <c r="C10" s="184"/>
      <c r="D10" s="183" t="s">
        <v>36</v>
      </c>
      <c r="E10" s="187">
        <f t="shared" si="0"/>
        <v>10546</v>
      </c>
      <c r="F10" s="185">
        <f t="shared" ref="F10:L10" si="3">F15+F8</f>
        <v>5686</v>
      </c>
      <c r="G10" s="185">
        <f t="shared" si="3"/>
        <v>1638</v>
      </c>
      <c r="H10" s="185">
        <f t="shared" si="3"/>
        <v>0</v>
      </c>
      <c r="I10" s="185">
        <f t="shared" si="3"/>
        <v>3222</v>
      </c>
      <c r="J10" s="185">
        <f t="shared" si="3"/>
        <v>0</v>
      </c>
      <c r="K10" s="185">
        <f t="shared" si="3"/>
        <v>0</v>
      </c>
      <c r="L10" s="185">
        <f t="shared" si="3"/>
        <v>0</v>
      </c>
      <c r="M10" s="205"/>
    </row>
    <row r="11" ht="25.5" customHeight="1" spans="1:13">
      <c r="A11" s="183" t="s">
        <v>43</v>
      </c>
      <c r="B11" s="184"/>
      <c r="C11" s="184"/>
      <c r="D11" s="183" t="s">
        <v>36</v>
      </c>
      <c r="E11" s="187">
        <f t="shared" si="0"/>
        <v>24969</v>
      </c>
      <c r="F11" s="185">
        <f t="shared" ref="F11:L11" si="4">F5+F10</f>
        <v>5902</v>
      </c>
      <c r="G11" s="185">
        <f t="shared" si="4"/>
        <v>6088</v>
      </c>
      <c r="H11" s="185">
        <f t="shared" si="4"/>
        <v>0</v>
      </c>
      <c r="I11" s="185">
        <f t="shared" si="4"/>
        <v>7913</v>
      </c>
      <c r="J11" s="185">
        <f t="shared" si="4"/>
        <v>0</v>
      </c>
      <c r="K11" s="185">
        <f t="shared" si="4"/>
        <v>1500</v>
      </c>
      <c r="L11" s="185">
        <f t="shared" si="4"/>
        <v>3566</v>
      </c>
      <c r="M11" s="204"/>
    </row>
    <row r="12" ht="25.5" customHeight="1" spans="1:13">
      <c r="A12" s="189" t="s">
        <v>44</v>
      </c>
      <c r="B12" s="189"/>
      <c r="C12" s="189"/>
      <c r="D12" s="193" t="s">
        <v>36</v>
      </c>
      <c r="E12" s="187">
        <f t="shared" si="0"/>
        <v>221</v>
      </c>
      <c r="F12" s="194">
        <f>SUM([1]市本级!F12,[1]港口卢波!F12,[1]港口薛姐!F12,[1]防城区!F12,[1]上思县!F12,[1]东兴市!F12)</f>
        <v>221</v>
      </c>
      <c r="G12" s="194">
        <f>SUM([1]市本级!G12,[1]港口卢波!G12,[1]港口薛姐!G12,[1]防城区!G12,[1]上思县!G12,[1]东兴市!G12)</f>
        <v>0</v>
      </c>
      <c r="H12" s="194">
        <f>SUM([1]市本级!H12,[1]港口卢波!H12,[1]港口薛姐!H12,[1]防城区!H12,[1]上思县!H12,[1]东兴市!H12)</f>
        <v>0</v>
      </c>
      <c r="I12" s="187" t="s">
        <v>45</v>
      </c>
      <c r="J12" s="187" t="s">
        <v>45</v>
      </c>
      <c r="K12" s="187" t="s">
        <v>45</v>
      </c>
      <c r="L12" s="187" t="s">
        <v>45</v>
      </c>
      <c r="M12" s="204"/>
    </row>
    <row r="13" ht="33.75" customHeight="1" spans="1:13">
      <c r="A13" s="181" t="s">
        <v>46</v>
      </c>
      <c r="B13" s="195"/>
      <c r="C13" s="181" t="s">
        <v>47</v>
      </c>
      <c r="D13" s="195"/>
      <c r="E13" s="181" t="s">
        <v>48</v>
      </c>
      <c r="F13" s="195"/>
      <c r="G13" s="196" t="s">
        <v>49</v>
      </c>
      <c r="H13" s="196" t="s">
        <v>50</v>
      </c>
      <c r="I13" s="196"/>
      <c r="J13" s="181" t="s">
        <v>51</v>
      </c>
      <c r="K13" s="206"/>
      <c r="L13" s="206"/>
      <c r="M13" s="207"/>
    </row>
    <row r="14" ht="33.95" customHeight="1" spans="1:12">
      <c r="A14" s="182"/>
      <c r="C14" s="182"/>
      <c r="D14" s="197" t="s">
        <v>52</v>
      </c>
      <c r="E14" s="198"/>
      <c r="F14" s="199">
        <f>SUM([1]市本级!F14,[1]港口卢波!F14,[1]港口薛姐!F14,[1]防城区!F14,[1]上思县!F14,[1]东兴市!F14)</f>
        <v>425</v>
      </c>
      <c r="G14" s="200">
        <f>SUM([1]市本级!G14,[1]港口卢波!G14,[1]港口薛姐!G14,[1]防城区!G14,[1]上思县!G14,[1]东兴市!G14)</f>
        <v>4424</v>
      </c>
      <c r="H14" s="200">
        <f>SUM([1]市本级!H14,[1]港口卢波!H14,[1]港口薛姐!H14,[1]防城区!H14,[1]上思县!H14,[1]东兴市!H14)</f>
        <v>0</v>
      </c>
      <c r="I14" s="200">
        <f>SUM([1]市本级!I14,[1]港口卢波!I14,[1]港口薛姐!I14,[1]防城区!I14,[1]上思县!I14,[1]东兴市!I14)</f>
        <v>4735</v>
      </c>
      <c r="J14" s="200">
        <f>SUM([1]市本级!J14,[1]港口卢波!J14,[1]港口薛姐!J14,[1]防城区!J14,[1]上思县!J14,[1]东兴市!J14)</f>
        <v>0</v>
      </c>
      <c r="K14" s="200">
        <f>SUM([1]市本级!K14,[1]港口卢波!K14,[1]港口薛姐!K14,[1]防城区!K14,[1]上思县!K14,[1]东兴市!K14)</f>
        <v>1500</v>
      </c>
      <c r="L14" s="200">
        <f>SUM([1]市本级!L14,[1]港口卢波!L14,[1]港口薛姐!L14,[1]防城区!L14,[1]上思县!L14,[1]东兴市!L14)</f>
        <v>3566</v>
      </c>
    </row>
    <row r="15" ht="33.95" customHeight="1" spans="1:12">
      <c r="A15" s="182"/>
      <c r="B15" s="182"/>
      <c r="C15" s="182"/>
      <c r="D15" s="201" t="s">
        <v>53</v>
      </c>
      <c r="E15" s="184"/>
      <c r="F15" s="200">
        <f>SUM([1]市本级!F15,[1]港口卢波!F15,[1]港口薛姐!F15,[1]防城区!F15,[1]上思县!F15,[1]东兴市!F15)</f>
        <v>5475</v>
      </c>
      <c r="G15" s="200">
        <f>SUM([1]市本级!G15,[1]港口卢波!G15,[1]港口薛姐!G15,[1]防城区!G15,[1]上思县!G15,[1]东兴市!G15)</f>
        <v>1467</v>
      </c>
      <c r="H15" s="200">
        <f>SUM([1]市本级!H15,[1]港口卢波!H15,[1]港口薛姐!H15,[1]防城区!H15,[1]上思县!H15,[1]东兴市!H15)</f>
        <v>0</v>
      </c>
      <c r="I15" s="200">
        <f>SUM([1]市本级!I15,[1]港口卢波!I15,[1]港口薛姐!I15,[1]防城区!I15,[1]上思县!I15,[1]东兴市!I15)</f>
        <v>2748</v>
      </c>
      <c r="J15" s="200">
        <f>SUM([1]市本级!J15,[1]港口卢波!J15,[1]港口薛姐!J15,[1]防城区!J15,[1]上思县!J15,[1]东兴市!J15)</f>
        <v>0</v>
      </c>
      <c r="K15" s="200">
        <f>SUM([1]市本级!K15,[1]港口卢波!K15,[1]港口薛姐!K15,[1]防城区!K15,[1]上思县!K15,[1]东兴市!K15)</f>
        <v>0</v>
      </c>
      <c r="L15" s="200">
        <f>SUM([1]市本级!L15,[1]港口卢波!L15,[1]港口薛姐!L15,[1]防城区!L15,[1]上思县!L15,[1]东兴市!L15)</f>
        <v>0</v>
      </c>
    </row>
    <row r="16" ht="26.1" customHeight="1" spans="1:1">
      <c r="A16" s="202" t="s">
        <v>54</v>
      </c>
    </row>
  </sheetData>
  <mergeCells count="20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9"/>
  <sheetViews>
    <sheetView view="pageBreakPreview" zoomScaleNormal="80" workbookViewId="0">
      <pane xSplit="2" ySplit="7" topLeftCell="J8" activePane="bottomRight" state="frozen"/>
      <selection/>
      <selection pane="topRight"/>
      <selection pane="bottomLeft"/>
      <selection pane="bottomRight" activeCell="AG73" sqref="AG73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55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56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57</v>
      </c>
      <c r="B3" s="16" t="s">
        <v>58</v>
      </c>
      <c r="C3" s="16" t="s">
        <v>59</v>
      </c>
      <c r="D3" s="16" t="s">
        <v>60</v>
      </c>
      <c r="E3" s="16"/>
      <c r="F3" s="16"/>
      <c r="G3" s="16"/>
      <c r="H3" s="16" t="s">
        <v>61</v>
      </c>
      <c r="I3" s="54"/>
      <c r="J3" s="54"/>
      <c r="K3" s="16"/>
      <c r="L3" s="16"/>
      <c r="M3" s="16"/>
      <c r="N3" s="16"/>
      <c r="O3" s="16"/>
      <c r="P3" s="16"/>
      <c r="Q3" s="16" t="s">
        <v>62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63</v>
      </c>
      <c r="AE3" s="16"/>
      <c r="AF3" s="17" t="s">
        <v>64</v>
      </c>
      <c r="AG3" s="17"/>
      <c r="AH3" s="16" t="s">
        <v>65</v>
      </c>
    </row>
    <row r="4" ht="24" customHeight="1" spans="1:34">
      <c r="A4" s="17"/>
      <c r="B4" s="17"/>
      <c r="C4" s="16"/>
      <c r="D4" s="18" t="s">
        <v>66</v>
      </c>
      <c r="E4" s="16" t="s">
        <v>67</v>
      </c>
      <c r="F4" s="16"/>
      <c r="G4" s="16" t="s">
        <v>68</v>
      </c>
      <c r="H4" s="16" t="s">
        <v>69</v>
      </c>
      <c r="I4" s="54" t="s">
        <v>70</v>
      </c>
      <c r="J4" s="54" t="s">
        <v>71</v>
      </c>
      <c r="K4" s="18" t="s">
        <v>72</v>
      </c>
      <c r="L4" s="16" t="s">
        <v>73</v>
      </c>
      <c r="M4" s="16"/>
      <c r="N4" s="16"/>
      <c r="O4" s="16"/>
      <c r="P4" s="16"/>
      <c r="Q4" s="81" t="s">
        <v>74</v>
      </c>
      <c r="R4" s="54" t="s">
        <v>75</v>
      </c>
      <c r="S4" s="82"/>
      <c r="T4" s="16" t="s">
        <v>76</v>
      </c>
      <c r="U4" s="16" t="s">
        <v>77</v>
      </c>
      <c r="V4" s="16" t="s">
        <v>78</v>
      </c>
      <c r="W4" s="16"/>
      <c r="X4" s="18" t="s">
        <v>79</v>
      </c>
      <c r="Y4" s="18"/>
      <c r="Z4" s="18"/>
      <c r="AA4" s="18"/>
      <c r="AB4" s="18" t="s">
        <v>80</v>
      </c>
      <c r="AC4" s="18" t="s">
        <v>81</v>
      </c>
      <c r="AD4" s="18" t="s">
        <v>82</v>
      </c>
      <c r="AE4" s="18" t="s">
        <v>83</v>
      </c>
      <c r="AF4" s="18" t="s">
        <v>84</v>
      </c>
      <c r="AG4" s="18" t="s">
        <v>85</v>
      </c>
      <c r="AH4" s="16"/>
    </row>
    <row r="5" ht="27" customHeight="1" spans="1:34">
      <c r="A5" s="17"/>
      <c r="B5" s="17"/>
      <c r="C5" s="16"/>
      <c r="D5" s="18"/>
      <c r="E5" s="16" t="s">
        <v>86</v>
      </c>
      <c r="F5" s="16" t="s">
        <v>87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88</v>
      </c>
      <c r="Q5" s="81"/>
      <c r="R5" s="54" t="s">
        <v>75</v>
      </c>
      <c r="S5" s="83" t="s">
        <v>89</v>
      </c>
      <c r="T5" s="16"/>
      <c r="U5" s="16"/>
      <c r="V5" s="16" t="s">
        <v>90</v>
      </c>
      <c r="W5" s="16" t="s">
        <v>91</v>
      </c>
      <c r="X5" s="18" t="s">
        <v>90</v>
      </c>
      <c r="Y5" s="18" t="s">
        <v>91</v>
      </c>
      <c r="Z5" s="18" t="s">
        <v>92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90</v>
      </c>
      <c r="AA6" s="18" t="s">
        <v>91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 t="shared" ref="D8:AE8" si="0">SUM(D10:D71)</f>
        <v>25435</v>
      </c>
      <c r="E8" s="22">
        <f t="shared" si="0"/>
        <v>15944</v>
      </c>
      <c r="F8" s="22">
        <f t="shared" si="0"/>
        <v>6908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729390.511</v>
      </c>
      <c r="R8" s="22">
        <f t="shared" si="0"/>
        <v>21848.48</v>
      </c>
      <c r="S8" s="22">
        <f t="shared" si="0"/>
        <v>0</v>
      </c>
      <c r="T8" s="22">
        <f t="shared" si="0"/>
        <v>18590</v>
      </c>
      <c r="U8" s="22">
        <f t="shared" si="0"/>
        <v>7272781.21</v>
      </c>
      <c r="V8" s="22">
        <f t="shared" si="0"/>
        <v>0</v>
      </c>
      <c r="W8" s="22">
        <f t="shared" si="0"/>
        <v>0</v>
      </c>
      <c r="X8" s="22">
        <f t="shared" si="0"/>
        <v>5467</v>
      </c>
      <c r="Y8" s="22">
        <f t="shared" si="0"/>
        <v>0</v>
      </c>
      <c r="Z8" s="22">
        <f t="shared" si="0"/>
        <v>5406</v>
      </c>
      <c r="AA8" s="22">
        <f t="shared" si="0"/>
        <v>0</v>
      </c>
      <c r="AB8" s="22">
        <f t="shared" si="0"/>
        <v>16006</v>
      </c>
      <c r="AC8" s="22">
        <f t="shared" si="0"/>
        <v>1560311.21</v>
      </c>
      <c r="AD8" s="22">
        <f t="shared" si="0"/>
        <v>359559</v>
      </c>
      <c r="AE8" s="22">
        <f t="shared" si="0"/>
        <v>341737.46</v>
      </c>
      <c r="AF8" s="22"/>
      <c r="AG8" s="22"/>
      <c r="AH8" s="129" t="s">
        <v>93</v>
      </c>
    </row>
    <row r="9" s="2" customFormat="1" ht="56.25" customHeight="1" spans="1:42">
      <c r="A9" s="23"/>
      <c r="B9" s="22" t="s">
        <v>94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3"/>
      <c r="AG9" s="113"/>
      <c r="AH9" s="130"/>
      <c r="AI9" s="131"/>
      <c r="AJ9" s="131"/>
      <c r="AK9" s="131"/>
      <c r="AL9" s="131"/>
      <c r="AM9" s="131"/>
      <c r="AN9" s="131"/>
      <c r="AO9" s="131"/>
      <c r="AP9" s="131"/>
    </row>
    <row r="10" s="2" customFormat="1" ht="56.25" customHeight="1" spans="1:42">
      <c r="A10" s="23">
        <v>1</v>
      </c>
      <c r="B10" s="22" t="s">
        <v>95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/>
      <c r="U10" s="23"/>
      <c r="V10" s="23"/>
      <c r="W10" s="23"/>
      <c r="X10" s="23"/>
      <c r="Y10" s="23"/>
      <c r="Z10" s="23"/>
      <c r="AA10" s="23"/>
      <c r="AB10" s="23">
        <v>791</v>
      </c>
      <c r="AC10" s="23"/>
      <c r="AD10" s="23"/>
      <c r="AE10" s="23"/>
      <c r="AF10" s="113" t="s">
        <v>96</v>
      </c>
      <c r="AG10" s="113" t="s">
        <v>96</v>
      </c>
      <c r="AH10" s="130"/>
      <c r="AI10" s="131"/>
      <c r="AJ10" s="131"/>
      <c r="AK10" s="131"/>
      <c r="AL10" s="131"/>
      <c r="AM10" s="131"/>
      <c r="AN10" s="131"/>
      <c r="AO10" s="131"/>
      <c r="AP10" s="131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/>
      <c r="U11" s="25"/>
      <c r="V11" s="25"/>
      <c r="W11" s="25"/>
      <c r="X11" s="25"/>
      <c r="Y11" s="25"/>
      <c r="Z11" s="25"/>
      <c r="AA11" s="25"/>
      <c r="AB11" s="25">
        <v>245</v>
      </c>
      <c r="AC11" s="25"/>
      <c r="AD11" s="25">
        <v>10000</v>
      </c>
      <c r="AE11" s="25">
        <v>10000</v>
      </c>
      <c r="AF11" s="22" t="s">
        <v>96</v>
      </c>
      <c r="AG11" s="132" t="s">
        <v>96</v>
      </c>
      <c r="AH11" s="133"/>
      <c r="AI11" s="134"/>
      <c r="AJ11" s="134"/>
      <c r="AK11" s="134"/>
      <c r="AL11" s="134"/>
      <c r="AM11" s="134"/>
      <c r="AN11" s="134"/>
      <c r="AO11" s="134"/>
      <c r="AP11" s="134"/>
    </row>
    <row r="12" s="3" customFormat="1" ht="48" customHeight="1" spans="1:42">
      <c r="A12" s="23"/>
      <c r="B12" s="22" t="s">
        <v>99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4"/>
      <c r="AH12" s="22"/>
      <c r="AI12" s="134"/>
      <c r="AJ12" s="134"/>
      <c r="AK12" s="134"/>
      <c r="AL12" s="134"/>
      <c r="AM12" s="134"/>
      <c r="AN12" s="134"/>
      <c r="AO12" s="134"/>
      <c r="AP12" s="134"/>
    </row>
    <row r="13" s="3" customFormat="1" ht="48" customHeight="1" spans="1:42">
      <c r="A13" s="23">
        <v>1</v>
      </c>
      <c r="B13" s="22" t="s">
        <v>100</v>
      </c>
      <c r="C13" s="24" t="s">
        <v>101</v>
      </c>
      <c r="D13" s="23">
        <v>450</v>
      </c>
      <c r="E13" s="23">
        <v>450</v>
      </c>
      <c r="F13" s="25"/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89">
        <v>11026.18</v>
      </c>
      <c r="R13" s="90">
        <v>236.59</v>
      </c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102</v>
      </c>
      <c r="AG13" s="114" t="s">
        <v>103</v>
      </c>
      <c r="AH13" s="22" t="s">
        <v>104</v>
      </c>
      <c r="AI13" s="134"/>
      <c r="AJ13" s="134"/>
      <c r="AK13" s="134"/>
      <c r="AL13" s="134"/>
      <c r="AM13" s="134"/>
      <c r="AN13" s="134"/>
      <c r="AO13" s="134"/>
      <c r="AP13" s="134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2">
        <v>5705.26</v>
      </c>
      <c r="R14" s="92">
        <v>20</v>
      </c>
      <c r="S14" s="93"/>
      <c r="T14" s="29">
        <v>250</v>
      </c>
      <c r="U14" s="29">
        <v>116279</v>
      </c>
      <c r="V14" s="28"/>
      <c r="W14" s="28"/>
      <c r="X14" s="28">
        <v>188</v>
      </c>
      <c r="Y14" s="28"/>
      <c r="Z14" s="99">
        <v>188</v>
      </c>
      <c r="AA14" s="28"/>
      <c r="AB14" s="99">
        <v>250</v>
      </c>
      <c r="AC14" s="28"/>
      <c r="AD14" s="28"/>
      <c r="AE14" s="28"/>
      <c r="AF14" s="28" t="s">
        <v>102</v>
      </c>
      <c r="AG14" s="135" t="s">
        <v>103</v>
      </c>
      <c r="AH14" s="136"/>
      <c r="AI14" s="134"/>
      <c r="AJ14" s="134"/>
      <c r="AK14" s="134"/>
      <c r="AL14" s="134"/>
      <c r="AM14" s="134"/>
      <c r="AN14" s="134"/>
      <c r="AO14" s="134"/>
      <c r="AP14" s="134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4">
        <v>8051.06</v>
      </c>
      <c r="R15" s="94">
        <v>41.06</v>
      </c>
      <c r="S15" s="93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102</v>
      </c>
      <c r="AG15" s="28"/>
      <c r="AH15" s="136"/>
      <c r="AI15" s="134"/>
      <c r="AJ15" s="134"/>
      <c r="AK15" s="134"/>
      <c r="AL15" s="134"/>
      <c r="AM15" s="134"/>
      <c r="AN15" s="134"/>
      <c r="AO15" s="134"/>
      <c r="AP15" s="134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5">
        <v>8463.78</v>
      </c>
      <c r="R16" s="95">
        <v>2.78</v>
      </c>
      <c r="S16" s="93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99">
        <v>673</v>
      </c>
      <c r="AC16" s="28"/>
      <c r="AD16" s="28"/>
      <c r="AE16" s="28"/>
      <c r="AF16" s="114" t="s">
        <v>102</v>
      </c>
      <c r="AG16" s="135" t="s">
        <v>103</v>
      </c>
      <c r="AH16" s="136"/>
      <c r="AI16" s="134"/>
      <c r="AJ16" s="134"/>
      <c r="AK16" s="134"/>
      <c r="AL16" s="134"/>
      <c r="AM16" s="134"/>
      <c r="AN16" s="134"/>
      <c r="AO16" s="134"/>
      <c r="AP16" s="134"/>
    </row>
    <row r="17" s="3" customFormat="1" ht="71.1" customHeight="1" spans="1:42">
      <c r="A17" s="23">
        <v>5</v>
      </c>
      <c r="B17" s="30" t="s">
        <v>110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6">
        <v>16037.05</v>
      </c>
      <c r="R17" s="96"/>
      <c r="S17" s="93"/>
      <c r="T17" s="29">
        <v>1114</v>
      </c>
      <c r="U17" s="29">
        <v>617626</v>
      </c>
      <c r="V17" s="28"/>
      <c r="W17" s="28"/>
      <c r="X17" s="28"/>
      <c r="Y17" s="28"/>
      <c r="Z17" s="28"/>
      <c r="AA17" s="115"/>
      <c r="AB17" s="99">
        <v>1114</v>
      </c>
      <c r="AC17" s="28"/>
      <c r="AD17" s="28"/>
      <c r="AE17" s="28"/>
      <c r="AF17" s="28" t="s">
        <v>102</v>
      </c>
      <c r="AG17" s="135" t="s">
        <v>103</v>
      </c>
      <c r="AH17" s="136"/>
      <c r="AI17" s="134"/>
      <c r="AJ17" s="134"/>
      <c r="AK17" s="134"/>
      <c r="AL17" s="134"/>
      <c r="AM17" s="134"/>
      <c r="AN17" s="134"/>
      <c r="AO17" s="134"/>
      <c r="AP17" s="134"/>
    </row>
    <row r="18" s="3" customFormat="1" ht="71.1" customHeight="1" spans="1:42">
      <c r="A18" s="23">
        <v>6</v>
      </c>
      <c r="B18" s="30" t="s">
        <v>111</v>
      </c>
      <c r="C18" s="27" t="s">
        <v>101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7">
        <v>2374.36</v>
      </c>
      <c r="R18" s="96"/>
      <c r="S18" s="93"/>
      <c r="T18" s="29">
        <v>120</v>
      </c>
      <c r="U18" s="29">
        <v>53334</v>
      </c>
      <c r="V18" s="28"/>
      <c r="W18" s="28"/>
      <c r="X18" s="28">
        <v>120</v>
      </c>
      <c r="Y18" s="28"/>
      <c r="Z18" s="99">
        <v>120</v>
      </c>
      <c r="AA18" s="115"/>
      <c r="AB18" s="99">
        <v>120</v>
      </c>
      <c r="AC18" s="28"/>
      <c r="AD18" s="33">
        <v>1500</v>
      </c>
      <c r="AE18" s="33">
        <v>1500</v>
      </c>
      <c r="AF18" s="116" t="s">
        <v>102</v>
      </c>
      <c r="AG18" s="135" t="s">
        <v>103</v>
      </c>
      <c r="AH18" s="136"/>
      <c r="AI18" s="134"/>
      <c r="AJ18" s="134"/>
      <c r="AK18" s="134"/>
      <c r="AL18" s="134"/>
      <c r="AM18" s="134"/>
      <c r="AN18" s="134"/>
      <c r="AO18" s="134"/>
      <c r="AP18" s="134"/>
    </row>
    <row r="19" s="3" customFormat="1" ht="71.1" customHeight="1" spans="1:42">
      <c r="A19" s="23">
        <v>7</v>
      </c>
      <c r="B19" s="30" t="s">
        <v>112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94">
        <v>14594.02</v>
      </c>
      <c r="R19" s="94"/>
      <c r="S19" s="98"/>
      <c r="T19" s="35">
        <v>752</v>
      </c>
      <c r="U19" s="35">
        <v>110588</v>
      </c>
      <c r="V19" s="28"/>
      <c r="W19" s="28"/>
      <c r="X19" s="28">
        <v>647</v>
      </c>
      <c r="Y19" s="28"/>
      <c r="Z19" s="99">
        <v>647</v>
      </c>
      <c r="AA19" s="115"/>
      <c r="AB19" s="99">
        <v>647</v>
      </c>
      <c r="AC19" s="28"/>
      <c r="AD19" s="34">
        <v>13114</v>
      </c>
      <c r="AE19" s="69">
        <v>8614</v>
      </c>
      <c r="AF19" s="116" t="s">
        <v>102</v>
      </c>
      <c r="AG19" s="135" t="s">
        <v>103</v>
      </c>
      <c r="AH19" s="137" t="s">
        <v>113</v>
      </c>
      <c r="AI19" s="134"/>
      <c r="AJ19" s="134"/>
      <c r="AK19" s="134"/>
      <c r="AL19" s="134"/>
      <c r="AM19" s="134"/>
      <c r="AN19" s="134"/>
      <c r="AO19" s="134"/>
      <c r="AP19" s="134"/>
    </row>
    <row r="20" s="3" customFormat="1" ht="71.1" customHeight="1" spans="1:42">
      <c r="A20" s="23">
        <v>8</v>
      </c>
      <c r="B20" s="30" t="s">
        <v>114</v>
      </c>
      <c r="C20" s="37" t="s">
        <v>98</v>
      </c>
      <c r="D20" s="34">
        <v>3735</v>
      </c>
      <c r="E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6">
        <v>54153.1</v>
      </c>
      <c r="R20" s="96">
        <v>65.5</v>
      </c>
      <c r="S20" s="93"/>
      <c r="T20" s="29">
        <v>2267</v>
      </c>
      <c r="U20" s="29">
        <v>1103577</v>
      </c>
      <c r="V20" s="28"/>
      <c r="W20" s="28"/>
      <c r="X20" s="96">
        <v>1498</v>
      </c>
      <c r="Y20" s="96"/>
      <c r="Z20" s="99">
        <v>1498</v>
      </c>
      <c r="AA20" s="115"/>
      <c r="AB20" s="99">
        <v>1498</v>
      </c>
      <c r="AC20" s="28"/>
      <c r="AD20" s="34">
        <v>40300</v>
      </c>
      <c r="AE20" s="34">
        <v>40300</v>
      </c>
      <c r="AF20" s="34" t="s">
        <v>102</v>
      </c>
      <c r="AG20" s="135" t="s">
        <v>103</v>
      </c>
      <c r="AH20" s="138" t="s">
        <v>115</v>
      </c>
      <c r="AI20" s="139"/>
      <c r="AJ20" s="134"/>
      <c r="AK20" s="134"/>
      <c r="AL20" s="134"/>
      <c r="AM20" s="134"/>
      <c r="AN20" s="134"/>
      <c r="AO20" s="134"/>
      <c r="AP20" s="134"/>
    </row>
    <row r="21" s="3" customFormat="1" ht="71.1" customHeight="1" spans="1:42">
      <c r="A21" s="23">
        <v>9</v>
      </c>
      <c r="B21" s="30" t="s">
        <v>116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6">
        <v>12999.47</v>
      </c>
      <c r="R21" s="96"/>
      <c r="S21" s="93"/>
      <c r="T21" s="29">
        <v>299</v>
      </c>
      <c r="U21" s="29">
        <v>44010</v>
      </c>
      <c r="V21" s="28"/>
      <c r="W21" s="28"/>
      <c r="X21" s="28">
        <v>169</v>
      </c>
      <c r="Y21" s="28"/>
      <c r="Z21" s="99">
        <v>169</v>
      </c>
      <c r="AA21" s="115"/>
      <c r="AB21" s="99">
        <v>169</v>
      </c>
      <c r="AC21" s="28"/>
      <c r="AD21" s="28"/>
      <c r="AE21" s="28"/>
      <c r="AF21" s="34" t="s">
        <v>102</v>
      </c>
      <c r="AG21" s="135" t="s">
        <v>103</v>
      </c>
      <c r="AH21" s="136"/>
      <c r="AI21" s="134"/>
      <c r="AJ21" s="134"/>
      <c r="AK21" s="134"/>
      <c r="AL21" s="134"/>
      <c r="AM21" s="134"/>
      <c r="AN21" s="134"/>
      <c r="AO21" s="134"/>
      <c r="AP21" s="134"/>
    </row>
    <row r="22" s="3" customFormat="1" ht="71.1" customHeight="1" spans="1:42">
      <c r="A22" s="23">
        <v>10</v>
      </c>
      <c r="B22" s="30" t="s">
        <v>117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6">
        <v>2374.36</v>
      </c>
      <c r="R22" s="96"/>
      <c r="S22" s="93"/>
      <c r="T22" s="34">
        <v>120</v>
      </c>
      <c r="U22" s="34">
        <v>53333</v>
      </c>
      <c r="V22" s="28"/>
      <c r="W22" s="28"/>
      <c r="X22" s="28">
        <v>30</v>
      </c>
      <c r="Y22" s="96"/>
      <c r="Z22" s="99">
        <v>30</v>
      </c>
      <c r="AA22" s="115"/>
      <c r="AB22" s="99">
        <v>30</v>
      </c>
      <c r="AC22" s="28"/>
      <c r="AD22" s="28"/>
      <c r="AE22" s="28"/>
      <c r="AF22" s="34" t="s">
        <v>102</v>
      </c>
      <c r="AG22" s="135" t="s">
        <v>103</v>
      </c>
      <c r="AH22" s="136"/>
      <c r="AI22" s="134"/>
      <c r="AJ22" s="134"/>
      <c r="AK22" s="134"/>
      <c r="AL22" s="134"/>
      <c r="AM22" s="134"/>
      <c r="AN22" s="134"/>
      <c r="AO22" s="134"/>
      <c r="AP22" s="134"/>
    </row>
    <row r="23" s="3" customFormat="1" ht="71.1" customHeight="1" spans="1:42">
      <c r="A23" s="23">
        <v>11</v>
      </c>
      <c r="B23" s="30" t="s">
        <v>118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>
        <v>180116</v>
      </c>
      <c r="K23" s="31">
        <v>370</v>
      </c>
      <c r="L23" s="28"/>
      <c r="M23" s="28"/>
      <c r="N23" s="28"/>
      <c r="O23" s="28"/>
      <c r="P23" s="27">
        <v>370</v>
      </c>
      <c r="Q23" s="96">
        <v>5178</v>
      </c>
      <c r="R23" s="96"/>
      <c r="S23" s="93"/>
      <c r="T23" s="29">
        <v>370</v>
      </c>
      <c r="U23" s="29">
        <v>180116</v>
      </c>
      <c r="V23" s="28"/>
      <c r="W23" s="28"/>
      <c r="X23" s="28"/>
      <c r="Y23" s="28"/>
      <c r="Z23" s="28"/>
      <c r="AA23" s="115"/>
      <c r="AB23" s="99">
        <v>370</v>
      </c>
      <c r="AC23" s="28"/>
      <c r="AD23" s="28"/>
      <c r="AE23" s="28"/>
      <c r="AF23" s="34" t="s">
        <v>102</v>
      </c>
      <c r="AG23" s="135" t="s">
        <v>103</v>
      </c>
      <c r="AH23" s="136" t="s">
        <v>119</v>
      </c>
      <c r="AI23" s="134"/>
      <c r="AJ23" s="134"/>
      <c r="AK23" s="134"/>
      <c r="AL23" s="134"/>
      <c r="AM23" s="134"/>
      <c r="AN23" s="134"/>
      <c r="AO23" s="134"/>
      <c r="AP23" s="134"/>
    </row>
    <row r="24" s="3" customFormat="1" ht="71.1" customHeight="1" spans="1:42">
      <c r="A24" s="23">
        <v>12</v>
      </c>
      <c r="B24" s="30" t="s">
        <v>120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6">
        <v>6914.06</v>
      </c>
      <c r="R24" s="96"/>
      <c r="S24" s="93"/>
      <c r="T24" s="29">
        <v>0</v>
      </c>
      <c r="U24" s="29">
        <v>0</v>
      </c>
      <c r="V24" s="28"/>
      <c r="W24" s="28"/>
      <c r="X24" s="28"/>
      <c r="Y24" s="28"/>
      <c r="Z24" s="28"/>
      <c r="AA24" s="115"/>
      <c r="AB24" s="28"/>
      <c r="AC24" s="28"/>
      <c r="AD24" s="28"/>
      <c r="AE24" s="28"/>
      <c r="AF24" s="33" t="s">
        <v>103</v>
      </c>
      <c r="AG24" s="33" t="s">
        <v>103</v>
      </c>
      <c r="AH24" s="137" t="s">
        <v>113</v>
      </c>
      <c r="AI24" s="134"/>
      <c r="AJ24" s="134"/>
      <c r="AK24" s="134"/>
      <c r="AL24" s="134"/>
      <c r="AM24" s="134"/>
      <c r="AN24" s="134"/>
      <c r="AO24" s="134"/>
      <c r="AP24" s="134"/>
    </row>
    <row r="25" s="3" customFormat="1" ht="71.1" customHeight="1" spans="1:42">
      <c r="A25" s="23">
        <v>13</v>
      </c>
      <c r="B25" s="30" t="s">
        <v>121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6">
        <v>2390.01</v>
      </c>
      <c r="R25" s="96"/>
      <c r="S25" s="93"/>
      <c r="T25" s="34">
        <v>13</v>
      </c>
      <c r="U25" s="34">
        <v>5777</v>
      </c>
      <c r="V25" s="28"/>
      <c r="W25" s="28"/>
      <c r="X25" s="28"/>
      <c r="Y25" s="28"/>
      <c r="Z25" s="28"/>
      <c r="AA25" s="115"/>
      <c r="AB25" s="28"/>
      <c r="AC25" s="28"/>
      <c r="AD25" s="34">
        <v>1400</v>
      </c>
      <c r="AE25" s="34">
        <v>1400</v>
      </c>
      <c r="AF25" s="116" t="s">
        <v>102</v>
      </c>
      <c r="AG25" s="140" t="s">
        <v>103</v>
      </c>
      <c r="AH25" s="141"/>
      <c r="AI25" s="134"/>
      <c r="AJ25" s="134"/>
      <c r="AK25" s="134"/>
      <c r="AL25" s="134"/>
      <c r="AM25" s="134"/>
      <c r="AN25" s="134"/>
      <c r="AO25" s="134"/>
      <c r="AP25" s="134"/>
    </row>
    <row r="26" s="3" customFormat="1" ht="71.1" customHeight="1" spans="1:42">
      <c r="A26" s="23">
        <v>14</v>
      </c>
      <c r="B26" s="30" t="s">
        <v>122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>
        <v>282344</v>
      </c>
      <c r="K26" s="31">
        <v>580</v>
      </c>
      <c r="L26" s="28"/>
      <c r="M26" s="28"/>
      <c r="N26" s="28"/>
      <c r="O26" s="28"/>
      <c r="P26" s="27">
        <v>580</v>
      </c>
      <c r="Q26" s="96">
        <v>8117</v>
      </c>
      <c r="R26" s="96"/>
      <c r="S26" s="93"/>
      <c r="T26" s="29">
        <v>580</v>
      </c>
      <c r="U26" s="29">
        <v>282344</v>
      </c>
      <c r="V26" s="28"/>
      <c r="W26" s="28"/>
      <c r="X26" s="28"/>
      <c r="Y26" s="28"/>
      <c r="Z26" s="28"/>
      <c r="AA26" s="115"/>
      <c r="AB26" s="99">
        <v>580</v>
      </c>
      <c r="AC26" s="28"/>
      <c r="AD26" s="28"/>
      <c r="AE26" s="28"/>
      <c r="AF26" s="116"/>
      <c r="AG26" s="140" t="s">
        <v>103</v>
      </c>
      <c r="AH26" s="136" t="s">
        <v>123</v>
      </c>
      <c r="AI26" s="134"/>
      <c r="AJ26" s="134"/>
      <c r="AK26" s="134"/>
      <c r="AL26" s="134"/>
      <c r="AM26" s="134"/>
      <c r="AN26" s="134"/>
      <c r="AO26" s="134"/>
      <c r="AP26" s="134"/>
    </row>
    <row r="27" s="3" customFormat="1" ht="71.1" customHeight="1" spans="1:42">
      <c r="A27" s="23">
        <v>15</v>
      </c>
      <c r="B27" s="30" t="s">
        <v>124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6">
        <v>5636</v>
      </c>
      <c r="R27" s="96"/>
      <c r="S27" s="93"/>
      <c r="T27" s="29">
        <v>50</v>
      </c>
      <c r="U27" s="29">
        <v>20897</v>
      </c>
      <c r="V27" s="28"/>
      <c r="W27" s="28"/>
      <c r="X27" s="28"/>
      <c r="Y27" s="28"/>
      <c r="Z27" s="28"/>
      <c r="AA27" s="115"/>
      <c r="AB27" s="28"/>
      <c r="AC27" s="28"/>
      <c r="AD27" s="34">
        <v>2800</v>
      </c>
      <c r="AE27" s="34">
        <v>2800</v>
      </c>
      <c r="AF27" s="34" t="s">
        <v>102</v>
      </c>
      <c r="AG27" s="140" t="s">
        <v>103</v>
      </c>
      <c r="AH27" s="136"/>
      <c r="AI27" s="134"/>
      <c r="AJ27" s="134"/>
      <c r="AK27" s="134"/>
      <c r="AL27" s="134"/>
      <c r="AM27" s="134"/>
      <c r="AN27" s="134"/>
      <c r="AO27" s="134"/>
      <c r="AP27" s="134"/>
    </row>
    <row r="28" s="3" customFormat="1" ht="71.1" customHeight="1" spans="1:42">
      <c r="A28" s="23">
        <v>16</v>
      </c>
      <c r="B28" s="30" t="s">
        <v>125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6">
        <v>91000</v>
      </c>
      <c r="R28" s="96"/>
      <c r="S28" s="93"/>
      <c r="T28" s="29">
        <v>539</v>
      </c>
      <c r="U28" s="29">
        <v>70984</v>
      </c>
      <c r="V28" s="28"/>
      <c r="W28" s="28"/>
      <c r="X28" s="28">
        <v>539</v>
      </c>
      <c r="Y28" s="28"/>
      <c r="Z28" s="99">
        <v>539</v>
      </c>
      <c r="AA28" s="115"/>
      <c r="AB28" s="99">
        <v>2726</v>
      </c>
      <c r="AC28" s="28"/>
      <c r="AD28" s="28"/>
      <c r="AE28" s="28"/>
      <c r="AF28" s="116" t="s">
        <v>102</v>
      </c>
      <c r="AG28" s="140" t="s">
        <v>103</v>
      </c>
      <c r="AH28" s="136" t="s">
        <v>126</v>
      </c>
      <c r="AI28" s="134"/>
      <c r="AJ28" s="134"/>
      <c r="AK28" s="134"/>
      <c r="AL28" s="134"/>
      <c r="AM28" s="134"/>
      <c r="AN28" s="134"/>
      <c r="AO28" s="134"/>
      <c r="AP28" s="134"/>
    </row>
    <row r="29" s="3" customFormat="1" ht="71.1" customHeight="1" spans="1:42">
      <c r="A29" s="23">
        <v>17</v>
      </c>
      <c r="B29" s="30" t="s">
        <v>127</v>
      </c>
      <c r="C29" s="37" t="s">
        <v>98</v>
      </c>
      <c r="D29" s="34">
        <v>1251</v>
      </c>
      <c r="E29" s="34">
        <v>1251</v>
      </c>
      <c r="F29" s="38"/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96">
        <v>28851.17</v>
      </c>
      <c r="R29" s="96">
        <v>80.57</v>
      </c>
      <c r="S29" s="93"/>
      <c r="T29" s="29">
        <v>733</v>
      </c>
      <c r="U29" s="29">
        <v>303317</v>
      </c>
      <c r="V29" s="28"/>
      <c r="W29" s="28"/>
      <c r="X29" s="28">
        <v>704</v>
      </c>
      <c r="Y29" s="28"/>
      <c r="Z29" s="99">
        <v>704</v>
      </c>
      <c r="AA29" s="115"/>
      <c r="AB29" s="99">
        <v>704</v>
      </c>
      <c r="AC29" s="28"/>
      <c r="AD29" s="34">
        <v>17000</v>
      </c>
      <c r="AE29" s="34">
        <v>17000</v>
      </c>
      <c r="AF29" s="34" t="s">
        <v>102</v>
      </c>
      <c r="AG29" s="140" t="s">
        <v>103</v>
      </c>
      <c r="AH29" s="136" t="s">
        <v>128</v>
      </c>
      <c r="AI29" s="134"/>
      <c r="AJ29" s="134"/>
      <c r="AK29" s="134"/>
      <c r="AL29" s="134"/>
      <c r="AM29" s="134"/>
      <c r="AN29" s="134"/>
      <c r="AO29" s="134"/>
      <c r="AP29" s="134"/>
    </row>
    <row r="30" s="3" customFormat="1" ht="71.1" customHeight="1" spans="1:42">
      <c r="A30" s="23">
        <v>18</v>
      </c>
      <c r="B30" s="30" t="s">
        <v>129</v>
      </c>
      <c r="C30" s="37" t="s">
        <v>98</v>
      </c>
      <c r="D30" s="34">
        <v>604</v>
      </c>
      <c r="E30" s="34">
        <v>604</v>
      </c>
      <c r="F30" s="34"/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96">
        <v>26156.19</v>
      </c>
      <c r="R30" s="96">
        <v>84.19</v>
      </c>
      <c r="S30" s="93"/>
      <c r="T30" s="29">
        <v>438</v>
      </c>
      <c r="U30" s="29">
        <v>167225</v>
      </c>
      <c r="V30" s="28"/>
      <c r="W30" s="28"/>
      <c r="X30" s="28">
        <v>50</v>
      </c>
      <c r="Y30" s="96"/>
      <c r="Z30" s="99">
        <v>50</v>
      </c>
      <c r="AA30" s="115"/>
      <c r="AB30" s="99">
        <v>50</v>
      </c>
      <c r="AC30" s="28"/>
      <c r="AD30" s="34">
        <v>20800</v>
      </c>
      <c r="AE30" s="34">
        <v>20800</v>
      </c>
      <c r="AF30" s="34" t="s">
        <v>102</v>
      </c>
      <c r="AG30" s="140" t="s">
        <v>103</v>
      </c>
      <c r="AH30" s="137" t="s">
        <v>130</v>
      </c>
      <c r="AI30" s="134"/>
      <c r="AJ30" s="134"/>
      <c r="AK30" s="134"/>
      <c r="AL30" s="134"/>
      <c r="AM30" s="134"/>
      <c r="AN30" s="134"/>
      <c r="AO30" s="134"/>
      <c r="AP30" s="134"/>
    </row>
    <row r="31" s="3" customFormat="1" ht="71.1" customHeight="1" spans="1:42">
      <c r="A31" s="23">
        <v>19</v>
      </c>
      <c r="B31" s="30" t="s">
        <v>131</v>
      </c>
      <c r="C31" s="37" t="s">
        <v>98</v>
      </c>
      <c r="D31" s="34">
        <v>3161</v>
      </c>
      <c r="E31" s="34">
        <v>3161</v>
      </c>
      <c r="F31" s="34"/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96">
        <v>67312.73</v>
      </c>
      <c r="R31" s="96">
        <v>29.76</v>
      </c>
      <c r="S31" s="93"/>
      <c r="T31" s="29">
        <v>3085</v>
      </c>
      <c r="U31" s="29">
        <v>1312882</v>
      </c>
      <c r="V31" s="28"/>
      <c r="W31" s="28"/>
      <c r="X31" s="99">
        <v>1436</v>
      </c>
      <c r="Y31" s="96"/>
      <c r="Z31" s="99">
        <v>1436</v>
      </c>
      <c r="AA31" s="115"/>
      <c r="AB31" s="99">
        <v>1436</v>
      </c>
      <c r="AC31" s="28"/>
      <c r="AD31" s="34">
        <v>35200</v>
      </c>
      <c r="AE31" s="34">
        <v>35200</v>
      </c>
      <c r="AF31" s="34" t="s">
        <v>102</v>
      </c>
      <c r="AG31" s="142" t="s">
        <v>132</v>
      </c>
      <c r="AH31" s="137" t="s">
        <v>133</v>
      </c>
      <c r="AI31" s="134"/>
      <c r="AJ31" s="134"/>
      <c r="AK31" s="134"/>
      <c r="AL31" s="134"/>
      <c r="AM31" s="134"/>
      <c r="AN31" s="134"/>
      <c r="AO31" s="134"/>
      <c r="AP31" s="134"/>
    </row>
    <row r="32" s="3" customFormat="1" ht="71.1" customHeight="1" spans="1:42">
      <c r="A32" s="23">
        <v>20</v>
      </c>
      <c r="B32" s="30" t="s">
        <v>134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6">
        <v>17726</v>
      </c>
      <c r="R32" s="96"/>
      <c r="S32" s="93"/>
      <c r="T32" s="29">
        <v>0</v>
      </c>
      <c r="U32" s="29">
        <v>0</v>
      </c>
      <c r="V32" s="28"/>
      <c r="W32" s="28"/>
      <c r="X32" s="28"/>
      <c r="Y32" s="28"/>
      <c r="Z32" s="28"/>
      <c r="AA32" s="115"/>
      <c r="AB32" s="99">
        <v>188</v>
      </c>
      <c r="AC32" s="28"/>
      <c r="AD32" s="34">
        <v>17100</v>
      </c>
      <c r="AE32" s="34">
        <v>17100</v>
      </c>
      <c r="AF32" s="33" t="s">
        <v>96</v>
      </c>
      <c r="AG32" s="33" t="s">
        <v>96</v>
      </c>
      <c r="AH32" s="137" t="s">
        <v>135</v>
      </c>
      <c r="AI32" s="134"/>
      <c r="AJ32" s="134"/>
      <c r="AK32" s="134"/>
      <c r="AL32" s="134"/>
      <c r="AM32" s="134"/>
      <c r="AN32" s="134"/>
      <c r="AO32" s="134"/>
      <c r="AP32" s="134"/>
    </row>
    <row r="33" s="3" customFormat="1" ht="71.1" customHeight="1" spans="1:42">
      <c r="A33" s="23">
        <v>21</v>
      </c>
      <c r="B33" s="30" t="s">
        <v>136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6">
        <v>11378</v>
      </c>
      <c r="R33" s="96"/>
      <c r="S33" s="93"/>
      <c r="T33" s="29">
        <v>117</v>
      </c>
      <c r="U33" s="29">
        <v>47663</v>
      </c>
      <c r="V33" s="28"/>
      <c r="W33" s="28"/>
      <c r="X33" s="28">
        <v>25</v>
      </c>
      <c r="Y33" s="96"/>
      <c r="Z33" s="99">
        <v>25</v>
      </c>
      <c r="AA33" s="115"/>
      <c r="AB33" s="99">
        <v>25</v>
      </c>
      <c r="AC33" s="28"/>
      <c r="AD33" s="34">
        <v>6600</v>
      </c>
      <c r="AE33" s="34">
        <v>6600</v>
      </c>
      <c r="AF33" s="34" t="s">
        <v>102</v>
      </c>
      <c r="AG33" s="140" t="s">
        <v>103</v>
      </c>
      <c r="AH33" s="136"/>
      <c r="AI33" s="134"/>
      <c r="AJ33" s="134"/>
      <c r="AK33" s="134"/>
      <c r="AL33" s="134"/>
      <c r="AM33" s="134"/>
      <c r="AN33" s="134"/>
      <c r="AO33" s="134"/>
      <c r="AP33" s="134"/>
    </row>
    <row r="34" s="3" customFormat="1" ht="46.5" customHeight="1" spans="1:42">
      <c r="A34" s="39"/>
      <c r="B34" s="30" t="s">
        <v>137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6"/>
      <c r="R34" s="96"/>
      <c r="S34" s="93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36"/>
      <c r="AI34" s="134"/>
      <c r="AJ34" s="134"/>
      <c r="AK34" s="134"/>
      <c r="AL34" s="134"/>
      <c r="AM34" s="134"/>
      <c r="AN34" s="134"/>
      <c r="AO34" s="134"/>
      <c r="AP34" s="134"/>
    </row>
    <row r="35" s="3" customFormat="1" ht="46.5" customHeight="1" spans="1:42">
      <c r="A35" s="23">
        <v>1</v>
      </c>
      <c r="B35" s="22" t="s">
        <v>138</v>
      </c>
      <c r="C35" s="27" t="s">
        <v>139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96</v>
      </c>
      <c r="AG35" s="132"/>
      <c r="AH35" s="22"/>
      <c r="AI35" s="134"/>
      <c r="AJ35" s="134"/>
      <c r="AK35" s="134"/>
      <c r="AL35" s="134"/>
      <c r="AM35" s="134"/>
      <c r="AN35" s="134"/>
      <c r="AO35" s="134"/>
      <c r="AP35" s="134"/>
    </row>
    <row r="36" s="3" customFormat="1" ht="46.5" customHeight="1" spans="1:42">
      <c r="A36" s="23">
        <v>2</v>
      </c>
      <c r="B36" s="41" t="s">
        <v>140</v>
      </c>
      <c r="C36" s="42" t="s">
        <v>101</v>
      </c>
      <c r="D36" s="42">
        <v>67</v>
      </c>
      <c r="E36" s="25">
        <v>52</v>
      </c>
      <c r="F36" s="42">
        <v>15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100">
        <v>2858.49</v>
      </c>
      <c r="R36" s="88">
        <v>526.49</v>
      </c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117">
        <v>67</v>
      </c>
      <c r="AC36" s="117">
        <v>30010</v>
      </c>
      <c r="AD36" s="118">
        <v>3940</v>
      </c>
      <c r="AE36" s="119">
        <v>2991.54</v>
      </c>
      <c r="AF36" s="120" t="s">
        <v>96</v>
      </c>
      <c r="AG36" s="143" t="s">
        <v>141</v>
      </c>
      <c r="AH36" s="22"/>
      <c r="AI36" s="134"/>
      <c r="AJ36" s="134"/>
      <c r="AK36" s="134"/>
      <c r="AL36" s="134"/>
      <c r="AM36" s="134"/>
      <c r="AN36" s="134"/>
      <c r="AO36" s="134"/>
      <c r="AP36" s="134"/>
    </row>
    <row r="37" s="3" customFormat="1" ht="46.5" customHeight="1" spans="1:42">
      <c r="A37" s="23">
        <v>3</v>
      </c>
      <c r="B37" s="41" t="s">
        <v>142</v>
      </c>
      <c r="C37" s="42" t="s">
        <v>101</v>
      </c>
      <c r="D37" s="44">
        <v>43</v>
      </c>
      <c r="E37" s="25">
        <v>27</v>
      </c>
      <c r="F37" s="44">
        <v>16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1">
        <v>3225.47</v>
      </c>
      <c r="R37" s="88">
        <v>377.47</v>
      </c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117">
        <v>74</v>
      </c>
      <c r="AC37" s="117">
        <v>28575</v>
      </c>
      <c r="AD37" s="121">
        <v>7880</v>
      </c>
      <c r="AE37" s="121">
        <v>7880</v>
      </c>
      <c r="AF37" s="120" t="s">
        <v>96</v>
      </c>
      <c r="AG37" s="143" t="s">
        <v>141</v>
      </c>
      <c r="AH37" s="22"/>
      <c r="AI37" s="134"/>
      <c r="AJ37" s="134"/>
      <c r="AK37" s="134"/>
      <c r="AL37" s="134"/>
      <c r="AM37" s="134"/>
      <c r="AN37" s="134"/>
      <c r="AO37" s="134"/>
      <c r="AP37" s="134"/>
    </row>
    <row r="38" s="3" customFormat="1" ht="46.5" customHeight="1" spans="1:42">
      <c r="A38" s="23">
        <v>4</v>
      </c>
      <c r="B38" s="41" t="s">
        <v>143</v>
      </c>
      <c r="C38" s="42" t="s">
        <v>101</v>
      </c>
      <c r="D38" s="45">
        <v>50</v>
      </c>
      <c r="E38" s="25">
        <v>48</v>
      </c>
      <c r="F38" s="45">
        <v>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100">
        <v>3676.12</v>
      </c>
      <c r="R38" s="88">
        <v>189.12</v>
      </c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117">
        <v>52</v>
      </c>
      <c r="AC38" s="117">
        <v>42075</v>
      </c>
      <c r="AD38" s="121">
        <v>3830</v>
      </c>
      <c r="AE38" s="121">
        <v>3830</v>
      </c>
      <c r="AF38" s="120" t="s">
        <v>96</v>
      </c>
      <c r="AG38" s="143" t="s">
        <v>141</v>
      </c>
      <c r="AH38" s="113"/>
      <c r="AI38" s="134"/>
      <c r="AJ38" s="134"/>
      <c r="AK38" s="134"/>
      <c r="AL38" s="134"/>
      <c r="AM38" s="134"/>
      <c r="AN38" s="134"/>
      <c r="AO38" s="134"/>
      <c r="AP38" s="134"/>
    </row>
    <row r="39" s="3" customFormat="1" ht="46.5" customHeight="1" spans="1:42">
      <c r="A39" s="23">
        <v>5</v>
      </c>
      <c r="B39" s="41" t="s">
        <v>144</v>
      </c>
      <c r="C39" s="42" t="s">
        <v>101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2">
        <v>3497.27</v>
      </c>
      <c r="R39" s="88">
        <v>149.27</v>
      </c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117">
        <v>8</v>
      </c>
      <c r="AC39" s="117">
        <v>3000</v>
      </c>
      <c r="AD39" s="122">
        <v>4280</v>
      </c>
      <c r="AE39" s="122">
        <v>4280</v>
      </c>
      <c r="AF39" s="120" t="s">
        <v>96</v>
      </c>
      <c r="AG39" s="143" t="s">
        <v>141</v>
      </c>
      <c r="AH39" s="144"/>
      <c r="AI39" s="134"/>
      <c r="AJ39" s="134"/>
      <c r="AK39" s="134"/>
      <c r="AL39" s="134"/>
      <c r="AM39" s="134"/>
      <c r="AN39" s="134"/>
      <c r="AO39" s="134"/>
      <c r="AP39" s="134"/>
    </row>
    <row r="40" s="3" customFormat="1" ht="46.5" customHeight="1" spans="1:42">
      <c r="A40" s="23">
        <v>6</v>
      </c>
      <c r="B40" s="42" t="s">
        <v>145</v>
      </c>
      <c r="C40" s="42" t="s">
        <v>101</v>
      </c>
      <c r="D40" s="25">
        <v>278</v>
      </c>
      <c r="E40" s="25">
        <v>190</v>
      </c>
      <c r="F40" s="25">
        <v>88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33025.77</v>
      </c>
      <c r="R40" s="88">
        <v>3316.77</v>
      </c>
      <c r="S40" s="25"/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117">
        <v>498</v>
      </c>
      <c r="AC40" s="117">
        <v>249966</v>
      </c>
      <c r="AD40" s="121">
        <v>47470</v>
      </c>
      <c r="AE40" s="121">
        <v>47470</v>
      </c>
      <c r="AF40" s="120" t="s">
        <v>96</v>
      </c>
      <c r="AG40" s="145" t="s">
        <v>141</v>
      </c>
      <c r="AH40" s="22"/>
      <c r="AI40" s="134"/>
      <c r="AJ40" s="134"/>
      <c r="AK40" s="134"/>
      <c r="AL40" s="134"/>
      <c r="AM40" s="134"/>
      <c r="AN40" s="134"/>
      <c r="AO40" s="134"/>
      <c r="AP40" s="134"/>
    </row>
    <row r="41" s="3" customFormat="1" ht="46.5" customHeight="1" spans="1:42">
      <c r="A41" s="23">
        <v>7</v>
      </c>
      <c r="B41" s="42" t="s">
        <v>146</v>
      </c>
      <c r="C41" s="42" t="s">
        <v>101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20272.73</v>
      </c>
      <c r="R41" s="88">
        <v>897.73</v>
      </c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117">
        <v>293</v>
      </c>
      <c r="AC41" s="117">
        <v>155312</v>
      </c>
      <c r="AD41" s="51">
        <v>28130</v>
      </c>
      <c r="AE41" s="51">
        <v>21463.42</v>
      </c>
      <c r="AF41" s="120" t="s">
        <v>96</v>
      </c>
      <c r="AG41" s="145" t="s">
        <v>141</v>
      </c>
      <c r="AH41" s="22"/>
      <c r="AI41" s="134"/>
      <c r="AJ41" s="134"/>
      <c r="AK41" s="134"/>
      <c r="AL41" s="134"/>
      <c r="AM41" s="134"/>
      <c r="AN41" s="134"/>
      <c r="AO41" s="134"/>
      <c r="AP41" s="134"/>
    </row>
    <row r="42" s="4" customFormat="1" ht="46.5" customHeight="1" spans="1:42">
      <c r="A42" s="23">
        <v>8</v>
      </c>
      <c r="B42" s="41" t="s">
        <v>147</v>
      </c>
      <c r="C42" s="27" t="s">
        <v>101</v>
      </c>
      <c r="D42" s="46">
        <v>73</v>
      </c>
      <c r="E42" s="25">
        <v>66</v>
      </c>
      <c r="F42" s="46">
        <v>7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3">
        <v>540</v>
      </c>
      <c r="R42" s="100"/>
      <c r="S42" s="104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123">
        <v>108</v>
      </c>
      <c r="AC42" s="123">
        <v>43500</v>
      </c>
      <c r="AD42" s="71"/>
      <c r="AE42" s="124"/>
      <c r="AF42" s="120" t="s">
        <v>96</v>
      </c>
      <c r="AG42" s="143" t="s">
        <v>141</v>
      </c>
      <c r="AH42" s="22"/>
      <c r="AI42" s="146"/>
      <c r="AJ42" s="146"/>
      <c r="AK42" s="146"/>
      <c r="AL42" s="146"/>
      <c r="AM42" s="146"/>
      <c r="AN42" s="146"/>
      <c r="AO42" s="146"/>
      <c r="AP42" s="146"/>
    </row>
    <row r="43" s="3" customFormat="1" ht="46.5" customHeight="1" spans="1:42">
      <c r="A43" s="23">
        <v>9</v>
      </c>
      <c r="B43" s="41" t="s">
        <v>148</v>
      </c>
      <c r="C43" s="27" t="s">
        <v>101</v>
      </c>
      <c r="D43" s="46">
        <v>88</v>
      </c>
      <c r="E43" s="25">
        <v>21</v>
      </c>
      <c r="F43" s="46">
        <v>67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5">
        <v>1256</v>
      </c>
      <c r="R43" s="100"/>
      <c r="S43" s="104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123">
        <v>111</v>
      </c>
      <c r="AC43" s="123">
        <v>48028.21</v>
      </c>
      <c r="AD43" s="71"/>
      <c r="AE43" s="71"/>
      <c r="AF43" s="120" t="s">
        <v>96</v>
      </c>
      <c r="AG43" s="147" t="s">
        <v>141</v>
      </c>
      <c r="AH43" s="22"/>
      <c r="AI43" s="134"/>
      <c r="AJ43" s="134"/>
      <c r="AK43" s="134"/>
      <c r="AL43" s="134"/>
      <c r="AM43" s="134"/>
      <c r="AN43" s="134"/>
      <c r="AO43" s="134"/>
      <c r="AP43" s="134"/>
    </row>
    <row r="44" s="3" customFormat="1" ht="46.5" customHeight="1" spans="1:42">
      <c r="A44" s="23">
        <v>10</v>
      </c>
      <c r="B44" s="41" t="s">
        <v>149</v>
      </c>
      <c r="C44" s="27" t="s">
        <v>101</v>
      </c>
      <c r="D44" s="46">
        <v>96</v>
      </c>
      <c r="E44" s="25">
        <v>18</v>
      </c>
      <c r="F44" s="46">
        <v>78</v>
      </c>
      <c r="G44" s="25"/>
      <c r="H44" s="47" t="s">
        <v>150</v>
      </c>
      <c r="I44" s="72">
        <v>1585</v>
      </c>
      <c r="J44" s="47" t="s">
        <v>151</v>
      </c>
      <c r="K44" s="70">
        <v>93</v>
      </c>
      <c r="L44" s="69"/>
      <c r="M44" s="69"/>
      <c r="N44" s="69"/>
      <c r="O44" s="71"/>
      <c r="P44" s="70">
        <v>93</v>
      </c>
      <c r="Q44" s="103">
        <v>675</v>
      </c>
      <c r="R44" s="100"/>
      <c r="S44" s="104"/>
      <c r="T44" s="70">
        <v>93</v>
      </c>
      <c r="U44" s="47" t="s">
        <v>151</v>
      </c>
      <c r="V44" s="71"/>
      <c r="W44" s="71"/>
      <c r="X44" s="69"/>
      <c r="Y44" s="71"/>
      <c r="Z44" s="71"/>
      <c r="AA44" s="71"/>
      <c r="AB44" s="123">
        <v>93</v>
      </c>
      <c r="AC44" s="123" t="s">
        <v>151</v>
      </c>
      <c r="AD44" s="71"/>
      <c r="AE44" s="71"/>
      <c r="AF44" s="120" t="s">
        <v>96</v>
      </c>
      <c r="AG44" s="147" t="s">
        <v>141</v>
      </c>
      <c r="AH44" s="22"/>
      <c r="AI44" s="134"/>
      <c r="AJ44" s="134"/>
      <c r="AK44" s="134"/>
      <c r="AL44" s="134"/>
      <c r="AM44" s="134"/>
      <c r="AN44" s="134"/>
      <c r="AO44" s="134"/>
      <c r="AP44" s="134"/>
    </row>
    <row r="45" s="3" customFormat="1" ht="46.5" customHeight="1" spans="1:42">
      <c r="A45" s="23">
        <v>11</v>
      </c>
      <c r="B45" s="41" t="s">
        <v>152</v>
      </c>
      <c r="C45" s="27" t="s">
        <v>101</v>
      </c>
      <c r="D45" s="46">
        <v>62</v>
      </c>
      <c r="E45" s="25">
        <v>0</v>
      </c>
      <c r="F45" s="46">
        <v>62</v>
      </c>
      <c r="G45" s="25"/>
      <c r="H45" s="47" t="s">
        <v>153</v>
      </c>
      <c r="I45" s="69">
        <v>1242</v>
      </c>
      <c r="J45" s="47" t="s">
        <v>154</v>
      </c>
      <c r="K45" s="70">
        <v>62</v>
      </c>
      <c r="L45" s="69"/>
      <c r="M45" s="69"/>
      <c r="N45" s="69"/>
      <c r="O45" s="69"/>
      <c r="P45" s="70">
        <v>62</v>
      </c>
      <c r="Q45" s="106">
        <v>422.6</v>
      </c>
      <c r="R45" s="106"/>
      <c r="S45" s="69"/>
      <c r="T45" s="70">
        <v>62</v>
      </c>
      <c r="U45" s="47" t="s">
        <v>154</v>
      </c>
      <c r="V45" s="69"/>
      <c r="W45" s="69"/>
      <c r="X45" s="69"/>
      <c r="Y45" s="69"/>
      <c r="Z45" s="69"/>
      <c r="AA45" s="69"/>
      <c r="AB45" s="125">
        <v>62</v>
      </c>
      <c r="AC45" s="125" t="s">
        <v>154</v>
      </c>
      <c r="AD45" s="126"/>
      <c r="AE45" s="124"/>
      <c r="AF45" s="120" t="s">
        <v>96</v>
      </c>
      <c r="AG45" s="143" t="s">
        <v>141</v>
      </c>
      <c r="AH45" s="22"/>
      <c r="AI45" s="134"/>
      <c r="AJ45" s="134"/>
      <c r="AK45" s="134"/>
      <c r="AL45" s="134"/>
      <c r="AM45" s="134"/>
      <c r="AN45" s="134"/>
      <c r="AO45" s="134"/>
      <c r="AP45" s="134"/>
    </row>
    <row r="46" s="3" customFormat="1" ht="46.5" customHeight="1" spans="1:42">
      <c r="A46" s="23">
        <v>12</v>
      </c>
      <c r="B46" s="41" t="s">
        <v>155</v>
      </c>
      <c r="C46" s="27" t="s">
        <v>101</v>
      </c>
      <c r="D46" s="48">
        <v>197</v>
      </c>
      <c r="E46" s="25">
        <v>32</v>
      </c>
      <c r="F46" s="48">
        <v>165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07">
        <v>9055.11</v>
      </c>
      <c r="R46" s="88">
        <v>63.11</v>
      </c>
      <c r="S46" s="25"/>
      <c r="T46" s="23">
        <v>247</v>
      </c>
      <c r="U46" s="23">
        <v>104825</v>
      </c>
      <c r="V46" s="23"/>
      <c r="W46" s="23"/>
      <c r="X46" s="23"/>
      <c r="Y46" s="23"/>
      <c r="Z46" s="23"/>
      <c r="AA46" s="23"/>
      <c r="AB46" s="127">
        <v>247</v>
      </c>
      <c r="AC46" s="127">
        <v>104825</v>
      </c>
      <c r="AD46" s="121">
        <v>12380</v>
      </c>
      <c r="AE46" s="119">
        <v>10973.5</v>
      </c>
      <c r="AF46" s="120" t="s">
        <v>96</v>
      </c>
      <c r="AG46" s="147" t="s">
        <v>141</v>
      </c>
      <c r="AH46" s="133"/>
      <c r="AI46" s="134"/>
      <c r="AJ46" s="134"/>
      <c r="AK46" s="134"/>
      <c r="AL46" s="134"/>
      <c r="AM46" s="134"/>
      <c r="AN46" s="134"/>
      <c r="AO46" s="134"/>
      <c r="AP46" s="134"/>
    </row>
    <row r="47" s="3" customFormat="1" ht="46.5" customHeight="1" spans="1:42">
      <c r="A47" s="23">
        <v>13</v>
      </c>
      <c r="B47" s="41" t="s">
        <v>156</v>
      </c>
      <c r="C47" s="27" t="s">
        <v>101</v>
      </c>
      <c r="D47" s="48">
        <v>250</v>
      </c>
      <c r="E47" s="25">
        <v>250</v>
      </c>
      <c r="F47" s="48">
        <v>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2">
        <v>28135.39</v>
      </c>
      <c r="R47" s="88">
        <v>429.39</v>
      </c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96</v>
      </c>
      <c r="AG47" s="22" t="s">
        <v>96</v>
      </c>
      <c r="AH47" s="133"/>
      <c r="AI47" s="134"/>
      <c r="AJ47" s="134"/>
      <c r="AK47" s="134"/>
      <c r="AL47" s="134"/>
      <c r="AM47" s="134"/>
      <c r="AN47" s="134"/>
      <c r="AO47" s="134"/>
      <c r="AP47" s="134"/>
    </row>
    <row r="48" s="3" customFormat="1" ht="46.5" customHeight="1" spans="1:42">
      <c r="A48" s="23">
        <v>14</v>
      </c>
      <c r="B48" s="41" t="s">
        <v>157</v>
      </c>
      <c r="C48" s="27" t="s">
        <v>101</v>
      </c>
      <c r="D48" s="48">
        <v>150</v>
      </c>
      <c r="E48" s="25">
        <v>144</v>
      </c>
      <c r="F48" s="48">
        <v>6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100">
        <v>4549.27</v>
      </c>
      <c r="R48" s="88">
        <v>150.27</v>
      </c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117">
        <v>150</v>
      </c>
      <c r="AC48" s="117">
        <v>60064</v>
      </c>
      <c r="AD48" s="51">
        <v>8810</v>
      </c>
      <c r="AE48" s="51">
        <v>8810</v>
      </c>
      <c r="AF48" s="120" t="s">
        <v>96</v>
      </c>
      <c r="AG48" s="145" t="s">
        <v>141</v>
      </c>
      <c r="AH48" s="133"/>
      <c r="AI48" s="134"/>
      <c r="AJ48" s="134"/>
      <c r="AK48" s="134"/>
      <c r="AL48" s="134"/>
      <c r="AM48" s="134"/>
      <c r="AN48" s="134"/>
      <c r="AO48" s="134"/>
      <c r="AP48" s="134"/>
    </row>
    <row r="49" s="3" customFormat="1" ht="46.5" customHeight="1" spans="1:42">
      <c r="A49" s="23">
        <v>15</v>
      </c>
      <c r="B49" s="41" t="s">
        <v>158</v>
      </c>
      <c r="C49" s="27" t="s">
        <v>101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07">
        <v>2331.88</v>
      </c>
      <c r="R49" s="88">
        <v>20.88</v>
      </c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117">
        <v>52</v>
      </c>
      <c r="AC49" s="117">
        <v>31938</v>
      </c>
      <c r="AD49" s="121">
        <v>2470</v>
      </c>
      <c r="AE49" s="121">
        <v>2470</v>
      </c>
      <c r="AF49" s="120" t="s">
        <v>96</v>
      </c>
      <c r="AG49" s="148" t="s">
        <v>141</v>
      </c>
      <c r="AH49" s="133"/>
      <c r="AI49" s="134"/>
      <c r="AJ49" s="134"/>
      <c r="AK49" s="134"/>
      <c r="AL49" s="134"/>
      <c r="AM49" s="134"/>
      <c r="AN49" s="134"/>
      <c r="AO49" s="134"/>
      <c r="AP49" s="134"/>
    </row>
    <row r="50" s="3" customFormat="1" ht="46.5" customHeight="1" spans="1:42">
      <c r="A50" s="23">
        <v>16</v>
      </c>
      <c r="B50" s="41" t="s">
        <v>159</v>
      </c>
      <c r="C50" s="27" t="s">
        <v>101</v>
      </c>
      <c r="D50" s="48">
        <v>72</v>
      </c>
      <c r="E50" s="25">
        <v>61</v>
      </c>
      <c r="F50" s="48">
        <v>11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08">
        <v>2130.44</v>
      </c>
      <c r="R50" s="88">
        <v>228.44</v>
      </c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117">
        <v>72</v>
      </c>
      <c r="AC50" s="117">
        <v>49900</v>
      </c>
      <c r="AD50" s="121">
        <v>2130</v>
      </c>
      <c r="AE50" s="121">
        <v>2130</v>
      </c>
      <c r="AF50" s="120" t="s">
        <v>96</v>
      </c>
      <c r="AG50" s="143" t="s">
        <v>141</v>
      </c>
      <c r="AH50" s="22"/>
      <c r="AI50" s="134"/>
      <c r="AJ50" s="134"/>
      <c r="AK50" s="134"/>
      <c r="AL50" s="134"/>
      <c r="AM50" s="134"/>
      <c r="AN50" s="134"/>
      <c r="AO50" s="134"/>
      <c r="AP50" s="134"/>
    </row>
    <row r="51" s="3" customFormat="1" ht="46.5" customHeight="1" spans="1:42">
      <c r="A51" s="23">
        <v>17</v>
      </c>
      <c r="B51" s="41" t="s">
        <v>160</v>
      </c>
      <c r="C51" s="27" t="s">
        <v>101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07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117">
        <v>163</v>
      </c>
      <c r="AC51" s="117">
        <v>67500</v>
      </c>
      <c r="AD51" s="121">
        <v>2200</v>
      </c>
      <c r="AE51" s="121">
        <v>2200</v>
      </c>
      <c r="AF51" s="120" t="s">
        <v>96</v>
      </c>
      <c r="AG51" s="143" t="s">
        <v>141</v>
      </c>
      <c r="AH51" s="133"/>
      <c r="AI51" s="134"/>
      <c r="AJ51" s="134"/>
      <c r="AK51" s="134"/>
      <c r="AL51" s="134"/>
      <c r="AM51" s="134"/>
      <c r="AN51" s="134"/>
      <c r="AO51" s="134"/>
      <c r="AP51" s="134"/>
    </row>
    <row r="52" s="3" customFormat="1" ht="46.5" customHeight="1" spans="1:42">
      <c r="A52" s="23">
        <v>18</v>
      </c>
      <c r="B52" s="41" t="s">
        <v>161</v>
      </c>
      <c r="C52" s="27" t="s">
        <v>101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07">
        <v>2738.0362</v>
      </c>
      <c r="R52" s="88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117">
        <v>159</v>
      </c>
      <c r="AC52" s="117">
        <v>62425</v>
      </c>
      <c r="AD52" s="121">
        <v>2000</v>
      </c>
      <c r="AE52" s="121">
        <v>2000</v>
      </c>
      <c r="AF52" s="120" t="s">
        <v>96</v>
      </c>
      <c r="AG52" s="143" t="s">
        <v>141</v>
      </c>
      <c r="AH52" s="133"/>
      <c r="AI52" s="134"/>
      <c r="AJ52" s="134"/>
      <c r="AK52" s="134"/>
      <c r="AL52" s="134"/>
      <c r="AM52" s="134"/>
      <c r="AN52" s="134"/>
      <c r="AO52" s="134"/>
      <c r="AP52" s="134"/>
    </row>
    <row r="53" s="3" customFormat="1" ht="46.5" customHeight="1" spans="1:42">
      <c r="A53" s="23">
        <v>19</v>
      </c>
      <c r="B53" s="41" t="s">
        <v>162</v>
      </c>
      <c r="C53" s="27" t="s">
        <v>101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07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117">
        <v>104</v>
      </c>
      <c r="AC53" s="117">
        <v>44750</v>
      </c>
      <c r="AD53" s="121">
        <v>3700</v>
      </c>
      <c r="AE53" s="121">
        <v>3700</v>
      </c>
      <c r="AF53" s="120" t="s">
        <v>96</v>
      </c>
      <c r="AG53" s="143" t="s">
        <v>141</v>
      </c>
      <c r="AH53" s="133"/>
      <c r="AI53" s="134"/>
      <c r="AJ53" s="134"/>
      <c r="AK53" s="134"/>
      <c r="AL53" s="134"/>
      <c r="AM53" s="134"/>
      <c r="AN53" s="134"/>
      <c r="AO53" s="134"/>
      <c r="AP53" s="134"/>
    </row>
    <row r="54" s="3" customFormat="1" ht="46.5" customHeight="1" spans="1:42">
      <c r="A54" s="23">
        <v>20</v>
      </c>
      <c r="B54" s="41" t="s">
        <v>163</v>
      </c>
      <c r="C54" s="27" t="s">
        <v>101</v>
      </c>
      <c r="D54" s="27">
        <v>326</v>
      </c>
      <c r="E54" s="28">
        <v>5</v>
      </c>
      <c r="F54" s="29">
        <v>321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6">
        <v>1445</v>
      </c>
      <c r="R54" s="96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99">
        <v>120</v>
      </c>
      <c r="AC54" s="99">
        <v>57225</v>
      </c>
      <c r="AD54" s="28"/>
      <c r="AE54" s="28"/>
      <c r="AF54" s="120" t="s">
        <v>96</v>
      </c>
      <c r="AG54" s="143" t="s">
        <v>141</v>
      </c>
      <c r="AH54" s="136"/>
      <c r="AI54" s="134"/>
      <c r="AJ54" s="134"/>
      <c r="AK54" s="134"/>
      <c r="AL54" s="134"/>
      <c r="AM54" s="134"/>
      <c r="AN54" s="134"/>
      <c r="AO54" s="134"/>
      <c r="AP54" s="134"/>
    </row>
    <row r="55" s="3" customFormat="1" ht="46.5" customHeight="1" spans="1:42">
      <c r="A55" s="23">
        <v>21</v>
      </c>
      <c r="B55" s="41" t="s">
        <v>164</v>
      </c>
      <c r="C55" s="27" t="s">
        <v>101</v>
      </c>
      <c r="D55" s="27">
        <v>982</v>
      </c>
      <c r="E55" s="28">
        <v>112</v>
      </c>
      <c r="F55" s="29">
        <v>870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100">
        <v>7700</v>
      </c>
      <c r="R55" s="109"/>
      <c r="S55" s="28"/>
      <c r="T55" s="29">
        <v>490</v>
      </c>
      <c r="U55" s="29">
        <v>210153</v>
      </c>
      <c r="V55" s="28"/>
      <c r="W55" s="28"/>
      <c r="X55" s="28"/>
      <c r="Y55" s="28"/>
      <c r="Z55" s="28"/>
      <c r="AA55" s="28"/>
      <c r="AB55" s="99">
        <v>490</v>
      </c>
      <c r="AC55" s="99">
        <v>210153</v>
      </c>
      <c r="AD55" s="28"/>
      <c r="AE55" s="28"/>
      <c r="AF55" s="120" t="s">
        <v>96</v>
      </c>
      <c r="AG55" s="28" t="s">
        <v>141</v>
      </c>
      <c r="AH55" s="136"/>
      <c r="AI55" s="134"/>
      <c r="AJ55" s="134"/>
      <c r="AK55" s="134"/>
      <c r="AL55" s="134"/>
      <c r="AM55" s="134"/>
      <c r="AN55" s="134"/>
      <c r="AO55" s="134"/>
      <c r="AP55" s="134"/>
    </row>
    <row r="56" s="5" customFormat="1" ht="39.75" customHeight="1" spans="1:16384">
      <c r="A56" s="23">
        <v>22</v>
      </c>
      <c r="B56" s="41" t="s">
        <v>165</v>
      </c>
      <c r="C56" s="27" t="s">
        <v>101</v>
      </c>
      <c r="D56" s="27">
        <v>142</v>
      </c>
      <c r="E56" s="28">
        <v>34</v>
      </c>
      <c r="F56" s="29">
        <v>108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2">
        <v>2113</v>
      </c>
      <c r="R56" s="102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99">
        <v>125</v>
      </c>
      <c r="AC56" s="99">
        <v>62875</v>
      </c>
      <c r="AD56" s="28"/>
      <c r="AE56" s="28"/>
      <c r="AF56" s="120" t="s">
        <v>96</v>
      </c>
      <c r="AG56" s="143" t="s">
        <v>141</v>
      </c>
      <c r="AH56" s="136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166</v>
      </c>
      <c r="C57" s="27" t="s">
        <v>101</v>
      </c>
      <c r="D57" s="27">
        <v>85</v>
      </c>
      <c r="E57" s="28">
        <v>45</v>
      </c>
      <c r="F57" s="29">
        <v>40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100">
        <v>569</v>
      </c>
      <c r="R57" s="100"/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8" t="s">
        <v>102</v>
      </c>
      <c r="AG57" s="143" t="s">
        <v>141</v>
      </c>
      <c r="AH57" s="136"/>
      <c r="AI57" s="134"/>
      <c r="AJ57" s="134"/>
      <c r="AK57" s="134"/>
      <c r="AL57" s="134"/>
      <c r="AM57" s="134"/>
      <c r="AN57" s="134"/>
      <c r="AO57" s="134"/>
      <c r="AP57" s="134"/>
    </row>
    <row r="58" s="3" customFormat="1" ht="41.25" customHeight="1" spans="1:42">
      <c r="A58" s="23">
        <v>24</v>
      </c>
      <c r="B58" s="41" t="s">
        <v>167</v>
      </c>
      <c r="C58" s="27" t="s">
        <v>101</v>
      </c>
      <c r="D58" s="27">
        <v>67</v>
      </c>
      <c r="E58" s="28">
        <v>0</v>
      </c>
      <c r="F58" s="29">
        <v>67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2">
        <v>1214</v>
      </c>
      <c r="R58" s="102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8" t="s">
        <v>102</v>
      </c>
      <c r="AG58" s="28" t="s">
        <v>168</v>
      </c>
      <c r="AH58" s="136"/>
      <c r="AI58" s="134"/>
      <c r="AJ58" s="134"/>
      <c r="AK58" s="134"/>
      <c r="AL58" s="134"/>
      <c r="AM58" s="134"/>
      <c r="AN58" s="134"/>
      <c r="AO58" s="134"/>
      <c r="AP58" s="134"/>
    </row>
    <row r="59" s="3" customFormat="1" ht="47.25" customHeight="1" spans="1:42">
      <c r="A59" s="23">
        <v>25</v>
      </c>
      <c r="B59" s="30" t="s">
        <v>169</v>
      </c>
      <c r="C59" s="27" t="s">
        <v>139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07">
        <v>4780</v>
      </c>
      <c r="R59" s="107"/>
      <c r="S59" s="93"/>
      <c r="T59" s="28">
        <v>30</v>
      </c>
      <c r="U59" s="80">
        <v>77660</v>
      </c>
      <c r="V59" s="28"/>
      <c r="W59" s="110"/>
      <c r="X59" s="28"/>
      <c r="Y59" s="28"/>
      <c r="Z59" s="28"/>
      <c r="AA59" s="28"/>
      <c r="AB59" s="28"/>
      <c r="AC59" s="28"/>
      <c r="AD59" s="28"/>
      <c r="AE59" s="28"/>
      <c r="AF59" s="99" t="s">
        <v>170</v>
      </c>
      <c r="AG59" s="149" t="s">
        <v>171</v>
      </c>
      <c r="AH59" s="136"/>
      <c r="AI59" s="134"/>
      <c r="AJ59" s="134"/>
      <c r="AK59" s="134"/>
      <c r="AL59" s="134"/>
      <c r="AM59" s="134"/>
      <c r="AN59" s="134"/>
      <c r="AO59" s="134"/>
      <c r="AP59" s="134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6"/>
      <c r="R60" s="96"/>
      <c r="S60" s="93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4"/>
      <c r="AG60" s="28"/>
      <c r="AH60" s="136"/>
      <c r="AI60" s="134"/>
      <c r="AJ60" s="134"/>
      <c r="AK60" s="134"/>
      <c r="AL60" s="134"/>
      <c r="AM60" s="134"/>
      <c r="AN60" s="134"/>
      <c r="AO60" s="134"/>
      <c r="AP60" s="134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6">
        <v>1011.84</v>
      </c>
      <c r="R61" s="96"/>
      <c r="S61" s="93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99">
        <v>180</v>
      </c>
      <c r="AC61" s="99">
        <v>37800</v>
      </c>
      <c r="AD61" s="28"/>
      <c r="AE61" s="28"/>
      <c r="AF61" s="28" t="s">
        <v>102</v>
      </c>
      <c r="AG61" s="99" t="s">
        <v>103</v>
      </c>
      <c r="AH61" s="136" t="s">
        <v>174</v>
      </c>
      <c r="AI61" s="134"/>
      <c r="AJ61" s="134"/>
      <c r="AK61" s="134"/>
      <c r="AL61" s="134"/>
      <c r="AM61" s="134"/>
      <c r="AN61" s="134"/>
      <c r="AO61" s="134"/>
      <c r="AP61" s="134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111">
        <v>16745.45</v>
      </c>
      <c r="R62" s="111">
        <v>2108</v>
      </c>
      <c r="S62" s="93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99" t="s">
        <v>103</v>
      </c>
      <c r="AH62" s="136" t="s">
        <v>176</v>
      </c>
      <c r="AI62" s="134"/>
      <c r="AJ62" s="134"/>
      <c r="AK62" s="134"/>
      <c r="AL62" s="134"/>
      <c r="AM62" s="134"/>
      <c r="AN62" s="134"/>
      <c r="AO62" s="134"/>
      <c r="AP62" s="134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112">
        <v>67571.93</v>
      </c>
      <c r="R63" s="112">
        <v>9134.65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4" t="s">
        <v>171</v>
      </c>
      <c r="AH63" s="136" t="s">
        <v>178</v>
      </c>
      <c r="AI63" s="134"/>
      <c r="AJ63" s="134"/>
      <c r="AK63" s="134"/>
      <c r="AL63" s="134"/>
      <c r="AM63" s="134"/>
      <c r="AN63" s="134"/>
      <c r="AO63" s="134"/>
      <c r="AP63" s="134"/>
    </row>
    <row r="64" s="4" customFormat="1" ht="45.75" customHeight="1" spans="1:42">
      <c r="A64" s="39">
        <v>4</v>
      </c>
      <c r="B64" s="30" t="s">
        <v>179</v>
      </c>
      <c r="C64" s="27" t="s">
        <v>139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111">
        <v>990</v>
      </c>
      <c r="R64" s="111">
        <v>398.44</v>
      </c>
      <c r="S64" s="93"/>
      <c r="T64" s="27">
        <v>26</v>
      </c>
      <c r="U64" s="27">
        <v>4258</v>
      </c>
      <c r="V64" s="27"/>
      <c r="W64" s="27"/>
      <c r="X64" s="27">
        <v>26</v>
      </c>
      <c r="Y64" s="27"/>
      <c r="Z64" s="27"/>
      <c r="AA64" s="27"/>
      <c r="AB64" s="27"/>
      <c r="AC64" s="27"/>
      <c r="AD64" s="27"/>
      <c r="AE64" s="27"/>
      <c r="AF64" s="28" t="s">
        <v>102</v>
      </c>
      <c r="AG64" s="150" t="s">
        <v>103</v>
      </c>
      <c r="AH64" s="27"/>
      <c r="AI64" s="146"/>
      <c r="AJ64" s="146"/>
      <c r="AK64" s="146"/>
      <c r="AL64" s="146"/>
      <c r="AM64" s="146"/>
      <c r="AN64" s="146"/>
      <c r="AO64" s="146"/>
      <c r="AP64" s="146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6"/>
      <c r="R65" s="96"/>
      <c r="S65" s="93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36"/>
      <c r="AI65" s="134"/>
      <c r="AJ65" s="134"/>
      <c r="AK65" s="134"/>
      <c r="AL65" s="134"/>
      <c r="AM65" s="134"/>
      <c r="AN65" s="134"/>
      <c r="AO65" s="134"/>
      <c r="AP65" s="134"/>
    </row>
    <row r="66" s="4" customFormat="1" ht="41.25" customHeight="1" spans="1:42">
      <c r="A66" s="151">
        <v>1</v>
      </c>
      <c r="B66" s="21" t="s">
        <v>181</v>
      </c>
      <c r="C66" s="152"/>
      <c r="D66" s="153">
        <v>320</v>
      </c>
      <c r="E66" s="153">
        <v>320</v>
      </c>
      <c r="F66" s="153"/>
      <c r="G66" s="153">
        <v>17310</v>
      </c>
      <c r="H66" s="153">
        <v>2675</v>
      </c>
      <c r="I66" s="158">
        <v>11225</v>
      </c>
      <c r="J66" s="158">
        <v>16000</v>
      </c>
      <c r="K66" s="153">
        <v>320</v>
      </c>
      <c r="L66" s="153"/>
      <c r="M66" s="153"/>
      <c r="N66" s="153"/>
      <c r="O66" s="153"/>
      <c r="P66" s="153">
        <v>320</v>
      </c>
      <c r="Q66" s="88">
        <v>9390</v>
      </c>
      <c r="R66" s="88"/>
      <c r="S66" s="87"/>
      <c r="T66" s="153">
        <v>320</v>
      </c>
      <c r="U66" s="24">
        <v>16000</v>
      </c>
      <c r="V66" s="153"/>
      <c r="W66" s="153"/>
      <c r="X66" s="153"/>
      <c r="Y66" s="24"/>
      <c r="Z66" s="153"/>
      <c r="AA66" s="153"/>
      <c r="AB66" s="166">
        <v>320</v>
      </c>
      <c r="AC66" s="166">
        <v>16000</v>
      </c>
      <c r="AD66" s="25">
        <v>8000</v>
      </c>
      <c r="AE66" s="25">
        <v>8000</v>
      </c>
      <c r="AF66" s="167" t="s">
        <v>96</v>
      </c>
      <c r="AG66" s="22"/>
      <c r="AH66" s="132"/>
      <c r="AI66" s="146"/>
      <c r="AJ66" s="146"/>
      <c r="AK66" s="146"/>
      <c r="AL66" s="146"/>
      <c r="AM66" s="146"/>
      <c r="AN66" s="146"/>
      <c r="AO66" s="146"/>
      <c r="AP66" s="146"/>
    </row>
    <row r="67" s="3" customFormat="1" ht="39" customHeight="1" spans="1:42">
      <c r="A67" s="151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6">
        <v>4093</v>
      </c>
      <c r="R67" s="96"/>
      <c r="S67" s="93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167" t="s">
        <v>96</v>
      </c>
      <c r="AG67" s="28"/>
      <c r="AH67" s="136"/>
      <c r="AI67" s="134"/>
      <c r="AJ67" s="134"/>
      <c r="AK67" s="134"/>
      <c r="AL67" s="134"/>
      <c r="AM67" s="134"/>
      <c r="AN67" s="134"/>
      <c r="AO67" s="134"/>
      <c r="AP67" s="134"/>
    </row>
    <row r="68" s="3" customFormat="1" ht="47.25" customHeight="1" spans="1:42">
      <c r="A68" s="151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6">
        <v>3202</v>
      </c>
      <c r="R68" s="88"/>
      <c r="S68" s="93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102</v>
      </c>
      <c r="AG68" s="28" t="s">
        <v>171</v>
      </c>
      <c r="AH68" s="136"/>
      <c r="AI68" s="134"/>
      <c r="AJ68" s="134"/>
      <c r="AK68" s="134"/>
      <c r="AL68" s="134"/>
      <c r="AM68" s="134"/>
      <c r="AN68" s="134"/>
      <c r="AO68" s="134"/>
      <c r="AP68" s="134"/>
    </row>
    <row r="69" s="3" customFormat="1" ht="39" customHeight="1" spans="1:42">
      <c r="A69" s="151">
        <v>4</v>
      </c>
      <c r="B69" s="30" t="s">
        <v>185</v>
      </c>
      <c r="C69" s="27" t="s">
        <v>139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6">
        <v>2560</v>
      </c>
      <c r="R69" s="96"/>
      <c r="S69" s="93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4" t="s">
        <v>102</v>
      </c>
      <c r="AG69" s="28" t="s">
        <v>186</v>
      </c>
      <c r="AH69" s="136"/>
      <c r="AI69" s="134"/>
      <c r="AJ69" s="134"/>
      <c r="AK69" s="134"/>
      <c r="AL69" s="134"/>
      <c r="AM69" s="134"/>
      <c r="AN69" s="134"/>
      <c r="AO69" s="134"/>
      <c r="AP69" s="134"/>
    </row>
    <row r="70" s="4" customFormat="1" ht="53.25" customHeight="1" spans="1:42">
      <c r="A70" s="151">
        <v>5</v>
      </c>
      <c r="B70" s="30" t="s">
        <v>187</v>
      </c>
      <c r="C70" s="27" t="s">
        <v>139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96">
        <v>12022</v>
      </c>
      <c r="R70" s="88">
        <v>868</v>
      </c>
      <c r="S70" s="93"/>
      <c r="T70" s="29">
        <v>319</v>
      </c>
      <c r="U70" s="28">
        <v>53056</v>
      </c>
      <c r="V70" s="28"/>
      <c r="W70" s="28"/>
      <c r="X70" s="99">
        <v>35</v>
      </c>
      <c r="Y70" s="28"/>
      <c r="Z70" s="28"/>
      <c r="AA70" s="28"/>
      <c r="AB70" s="28"/>
      <c r="AC70" s="28"/>
      <c r="AD70" s="28"/>
      <c r="AE70" s="28"/>
      <c r="AF70" s="114" t="s">
        <v>102</v>
      </c>
      <c r="AG70" s="99" t="s">
        <v>103</v>
      </c>
      <c r="AH70" s="136"/>
      <c r="AI70" s="146"/>
      <c r="AJ70" s="146"/>
      <c r="AK70" s="146"/>
      <c r="AL70" s="146"/>
      <c r="AM70" s="146"/>
      <c r="AN70" s="146"/>
      <c r="AO70" s="146"/>
      <c r="AP70" s="146"/>
    </row>
    <row r="71" s="6" customFormat="1" ht="33.75" spans="1:42">
      <c r="A71" s="151">
        <v>6</v>
      </c>
      <c r="B71" s="21" t="s">
        <v>188</v>
      </c>
      <c r="C71" s="21" t="s">
        <v>139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85">
        <v>26973</v>
      </c>
      <c r="R71" s="86">
        <v>2430</v>
      </c>
      <c r="S71" s="85"/>
      <c r="T71" s="21">
        <v>612</v>
      </c>
      <c r="U71" s="21">
        <v>40000</v>
      </c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168" t="s">
        <v>103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54"/>
      <c r="B73" s="154"/>
      <c r="C73" s="154"/>
      <c r="D73" s="154"/>
      <c r="E73" s="154"/>
      <c r="F73" s="154" t="s">
        <v>22</v>
      </c>
      <c r="G73" s="154"/>
      <c r="H73" s="154"/>
      <c r="I73" s="159"/>
      <c r="J73" s="159"/>
      <c r="K73" s="154"/>
      <c r="L73" s="154"/>
      <c r="M73" s="154"/>
      <c r="N73" s="154"/>
      <c r="O73" s="160"/>
      <c r="P73" s="160"/>
      <c r="Q73" s="160"/>
      <c r="R73" s="163"/>
      <c r="S73" s="160"/>
      <c r="T73" s="160"/>
      <c r="U73" s="160"/>
      <c r="V73" s="160"/>
      <c r="W73" s="164" t="s">
        <v>189</v>
      </c>
      <c r="X73" s="164"/>
      <c r="Y73" s="164"/>
      <c r="Z73" s="164"/>
      <c r="AA73" s="164"/>
      <c r="AB73" s="164"/>
      <c r="AC73" s="164"/>
      <c r="AD73" s="164"/>
      <c r="AE73" s="164"/>
      <c r="AF73" s="164"/>
      <c r="AG73" s="169"/>
      <c r="AH73" s="170"/>
      <c r="AI73" s="171"/>
      <c r="AJ73" s="171"/>
      <c r="AK73" s="171"/>
      <c r="AL73" s="171"/>
      <c r="AM73" s="171"/>
      <c r="AN73" s="171"/>
      <c r="AO73" s="171"/>
      <c r="AP73" s="171"/>
    </row>
    <row r="74" s="8" customFormat="1" ht="42.75" customHeight="1" spans="1:42">
      <c r="A74" s="155"/>
      <c r="B74" s="155"/>
      <c r="C74" s="155"/>
      <c r="D74" s="155"/>
      <c r="E74" s="155"/>
      <c r="F74" s="155"/>
      <c r="G74" s="155"/>
      <c r="H74" s="155"/>
      <c r="I74" s="161"/>
      <c r="J74" s="161"/>
      <c r="K74" s="155"/>
      <c r="L74" s="155"/>
      <c r="M74" s="155"/>
      <c r="N74" s="155"/>
      <c r="O74" s="155"/>
      <c r="P74" s="155"/>
      <c r="Q74" s="155"/>
      <c r="R74" s="161"/>
      <c r="S74" s="155"/>
      <c r="T74" s="155"/>
      <c r="U74" s="155"/>
      <c r="V74" s="155"/>
      <c r="W74" s="155"/>
      <c r="X74" s="155"/>
      <c r="Y74" s="155"/>
      <c r="Z74" s="155"/>
      <c r="AA74" s="155"/>
      <c r="AB74" s="155"/>
      <c r="AC74" s="155"/>
      <c r="AD74" s="155"/>
      <c r="AE74" s="155"/>
      <c r="AF74" s="155"/>
      <c r="AG74" s="172"/>
      <c r="AH74" s="173"/>
      <c r="AI74" s="174"/>
      <c r="AJ74" s="174"/>
      <c r="AK74" s="174"/>
      <c r="AL74" s="174"/>
      <c r="AM74" s="174"/>
      <c r="AN74" s="174"/>
      <c r="AO74" s="174"/>
      <c r="AP74" s="174"/>
    </row>
    <row r="75" s="9" customFormat="1" ht="37.5" customHeight="1" spans="1:42">
      <c r="A75" s="156"/>
      <c r="B75" s="146"/>
      <c r="C75" s="146"/>
      <c r="D75" s="156"/>
      <c r="E75" s="156"/>
      <c r="F75" s="156"/>
      <c r="G75" s="146"/>
      <c r="H75" s="156"/>
      <c r="I75" s="162"/>
      <c r="J75" s="162"/>
      <c r="K75" s="156"/>
      <c r="L75" s="156"/>
      <c r="M75" s="156"/>
      <c r="N75" s="156"/>
      <c r="O75" s="156"/>
      <c r="P75" s="156"/>
      <c r="Q75" s="165"/>
      <c r="R75" s="162"/>
      <c r="S75" s="165"/>
      <c r="T75" s="156"/>
      <c r="U75" s="156"/>
      <c r="V75" s="156"/>
      <c r="W75" s="156"/>
      <c r="X75" s="156"/>
      <c r="Y75" s="156"/>
      <c r="Z75" s="156"/>
      <c r="AA75" s="156"/>
      <c r="AB75" s="156"/>
      <c r="AC75" s="156"/>
      <c r="AD75" s="156"/>
      <c r="AE75" s="156"/>
      <c r="AF75" s="156"/>
      <c r="AG75" s="175"/>
      <c r="AH75" s="156"/>
      <c r="AI75" s="176"/>
      <c r="AJ75" s="176"/>
      <c r="AK75" s="176"/>
      <c r="AL75" s="176"/>
      <c r="AM75" s="176"/>
      <c r="AN75" s="176"/>
      <c r="AO75" s="176"/>
      <c r="AP75" s="176"/>
    </row>
    <row r="76" s="9" customFormat="1" ht="39.75" customHeight="1" spans="1:42">
      <c r="A76" s="157"/>
      <c r="B76" s="134"/>
      <c r="C76" s="134"/>
      <c r="D76" s="157"/>
      <c r="E76" s="157"/>
      <c r="F76" s="157"/>
      <c r="G76" s="134"/>
      <c r="H76" s="157"/>
      <c r="I76" s="11"/>
      <c r="J76" s="11"/>
      <c r="K76" s="157"/>
      <c r="L76" s="157"/>
      <c r="M76" s="157"/>
      <c r="N76" s="157"/>
      <c r="O76" s="157"/>
      <c r="P76" s="157"/>
      <c r="Q76" s="12"/>
      <c r="R76" s="11"/>
      <c r="S76" s="12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77"/>
      <c r="AH76" s="157"/>
      <c r="AI76" s="176"/>
      <c r="AJ76" s="176"/>
      <c r="AK76" s="176"/>
      <c r="AL76" s="176"/>
      <c r="AM76" s="176"/>
      <c r="AN76" s="176"/>
      <c r="AO76" s="176"/>
      <c r="AP76" s="176"/>
    </row>
    <row r="77" s="9" customFormat="1" ht="41.25" customHeight="1" spans="1:42">
      <c r="A77" s="157"/>
      <c r="B77" s="134"/>
      <c r="C77" s="134"/>
      <c r="D77" s="157"/>
      <c r="E77" s="157"/>
      <c r="F77" s="157"/>
      <c r="G77" s="134"/>
      <c r="H77" s="157"/>
      <c r="I77" s="11"/>
      <c r="J77" s="11"/>
      <c r="K77" s="157"/>
      <c r="L77" s="157"/>
      <c r="M77" s="157"/>
      <c r="N77" s="157"/>
      <c r="O77" s="157"/>
      <c r="P77" s="157"/>
      <c r="Q77" s="12"/>
      <c r="R77" s="11"/>
      <c r="S77" s="12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77"/>
      <c r="AH77" s="157"/>
      <c r="AI77" s="176"/>
      <c r="AJ77" s="176"/>
      <c r="AK77" s="176"/>
      <c r="AL77" s="176"/>
      <c r="AM77" s="176"/>
      <c r="AN77" s="176"/>
      <c r="AO77" s="176"/>
      <c r="AP77" s="176"/>
    </row>
    <row r="78" ht="47.25" customHeight="1" spans="1:42">
      <c r="A78" s="157"/>
      <c r="B78" s="134"/>
      <c r="C78" s="134"/>
      <c r="D78" s="157"/>
      <c r="E78" s="157"/>
      <c r="F78" s="157"/>
      <c r="G78" s="134"/>
      <c r="H78" s="157"/>
      <c r="K78" s="157"/>
      <c r="L78" s="157"/>
      <c r="M78" s="157"/>
      <c r="N78" s="157"/>
      <c r="O78" s="157"/>
      <c r="P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77"/>
      <c r="AH78" s="157"/>
      <c r="AI78" s="157"/>
      <c r="AJ78" s="157"/>
      <c r="AK78" s="157"/>
      <c r="AL78" s="157"/>
      <c r="AM78" s="157"/>
      <c r="AN78" s="157"/>
      <c r="AO78" s="157"/>
      <c r="AP78" s="157"/>
    </row>
    <row r="79" ht="46.5" customHeight="1" spans="1:42">
      <c r="A79" s="157"/>
      <c r="B79" s="134"/>
      <c r="C79" s="134"/>
      <c r="D79" s="157"/>
      <c r="E79" s="157"/>
      <c r="F79" s="157"/>
      <c r="G79" s="134"/>
      <c r="H79" s="157"/>
      <c r="K79" s="157"/>
      <c r="L79" s="157"/>
      <c r="M79" s="157"/>
      <c r="N79" s="157"/>
      <c r="O79" s="157"/>
      <c r="P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77"/>
      <c r="AH79" s="157"/>
      <c r="AI79" s="157"/>
      <c r="AJ79" s="157"/>
      <c r="AK79" s="157"/>
      <c r="AL79" s="157"/>
      <c r="AM79" s="157"/>
      <c r="AN79" s="157"/>
      <c r="AO79" s="157"/>
      <c r="AP79" s="157"/>
    </row>
    <row r="80" ht="42" customHeight="1" spans="1:42">
      <c r="A80" s="157"/>
      <c r="B80" s="134"/>
      <c r="C80" s="134"/>
      <c r="D80" s="157"/>
      <c r="E80" s="157"/>
      <c r="F80" s="157"/>
      <c r="G80" s="134"/>
      <c r="H80" s="157"/>
      <c r="K80" s="157"/>
      <c r="L80" s="157"/>
      <c r="M80" s="157"/>
      <c r="N80" s="157"/>
      <c r="O80" s="157"/>
      <c r="P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77"/>
      <c r="AH80" s="157"/>
      <c r="AI80" s="157"/>
      <c r="AJ80" s="157"/>
      <c r="AK80" s="157"/>
      <c r="AL80" s="157"/>
      <c r="AM80" s="157"/>
      <c r="AN80" s="157"/>
      <c r="AO80" s="157"/>
      <c r="AP80" s="157"/>
    </row>
    <row r="81" ht="40.5" customHeight="1" spans="1:42">
      <c r="A81" s="157"/>
      <c r="B81" s="134"/>
      <c r="C81" s="134"/>
      <c r="D81" s="157"/>
      <c r="E81" s="157"/>
      <c r="F81" s="157"/>
      <c r="G81" s="134"/>
      <c r="H81" s="157"/>
      <c r="K81" s="157"/>
      <c r="L81" s="157"/>
      <c r="M81" s="157"/>
      <c r="N81" s="157"/>
      <c r="O81" s="157"/>
      <c r="P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77"/>
      <c r="AH81" s="157"/>
      <c r="AI81" s="157"/>
      <c r="AJ81" s="157"/>
      <c r="AK81" s="157"/>
      <c r="AL81" s="157"/>
      <c r="AM81" s="157"/>
      <c r="AN81" s="157"/>
      <c r="AO81" s="157"/>
      <c r="AP81" s="157"/>
    </row>
    <row r="82" ht="48" customHeight="1" spans="1:42">
      <c r="A82" s="157"/>
      <c r="B82" s="134"/>
      <c r="C82" s="134"/>
      <c r="D82" s="157"/>
      <c r="E82" s="157"/>
      <c r="F82" s="157"/>
      <c r="G82" s="134"/>
      <c r="H82" s="157"/>
      <c r="K82" s="157"/>
      <c r="L82" s="157"/>
      <c r="M82" s="157"/>
      <c r="N82" s="157"/>
      <c r="O82" s="157"/>
      <c r="P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77"/>
      <c r="AH82" s="157"/>
      <c r="AI82" s="157"/>
      <c r="AJ82" s="157"/>
      <c r="AK82" s="157"/>
      <c r="AL82" s="157"/>
      <c r="AM82" s="157"/>
      <c r="AN82" s="157"/>
      <c r="AO82" s="157"/>
      <c r="AP82" s="157"/>
    </row>
    <row r="83" ht="46.5" customHeight="1" spans="1:42">
      <c r="A83" s="157"/>
      <c r="B83" s="134"/>
      <c r="C83" s="134"/>
      <c r="D83" s="157"/>
      <c r="E83" s="157"/>
      <c r="F83" s="157"/>
      <c r="G83" s="134"/>
      <c r="H83" s="157"/>
      <c r="K83" s="157"/>
      <c r="L83" s="157"/>
      <c r="M83" s="157"/>
      <c r="N83" s="157"/>
      <c r="O83" s="157"/>
      <c r="P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77"/>
      <c r="AH83" s="157"/>
      <c r="AI83" s="157"/>
      <c r="AJ83" s="157"/>
      <c r="AK83" s="157"/>
      <c r="AL83" s="157"/>
      <c r="AM83" s="157"/>
      <c r="AN83" s="157"/>
      <c r="AO83" s="157"/>
      <c r="AP83" s="157"/>
    </row>
    <row r="84" ht="27.75" customHeight="1" spans="1:42">
      <c r="A84" s="157"/>
      <c r="B84" s="134"/>
      <c r="C84" s="134"/>
      <c r="D84" s="157"/>
      <c r="E84" s="157"/>
      <c r="F84" s="157"/>
      <c r="G84" s="134"/>
      <c r="H84" s="157"/>
      <c r="K84" s="157"/>
      <c r="L84" s="157"/>
      <c r="M84" s="157"/>
      <c r="N84" s="157"/>
      <c r="O84" s="157"/>
      <c r="P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77"/>
      <c r="AH84" s="157"/>
      <c r="AI84" s="157"/>
      <c r="AJ84" s="157"/>
      <c r="AK84" s="157"/>
      <c r="AL84" s="157"/>
      <c r="AM84" s="157"/>
      <c r="AN84" s="157"/>
      <c r="AO84" s="157"/>
      <c r="AP84" s="157"/>
    </row>
    <row r="85" ht="45" customHeight="1" spans="1:42">
      <c r="A85" s="157"/>
      <c r="B85" s="134"/>
      <c r="C85" s="134"/>
      <c r="D85" s="157"/>
      <c r="E85" s="157"/>
      <c r="F85" s="157"/>
      <c r="G85" s="134"/>
      <c r="H85" s="157"/>
      <c r="K85" s="157"/>
      <c r="L85" s="157"/>
      <c r="M85" s="157"/>
      <c r="N85" s="157"/>
      <c r="O85" s="157"/>
      <c r="P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77"/>
      <c r="AH85" s="157"/>
      <c r="AI85" s="157"/>
      <c r="AJ85" s="157"/>
      <c r="AK85" s="157"/>
      <c r="AL85" s="157"/>
      <c r="AM85" s="157"/>
      <c r="AN85" s="157"/>
      <c r="AO85" s="157"/>
      <c r="AP85" s="157"/>
    </row>
    <row r="86" ht="70.5" customHeight="1" spans="1:42">
      <c r="A86" s="157"/>
      <c r="B86" s="134"/>
      <c r="C86" s="134"/>
      <c r="D86" s="157"/>
      <c r="E86" s="157"/>
      <c r="F86" s="157"/>
      <c r="G86" s="134"/>
      <c r="H86" s="157"/>
      <c r="K86" s="157"/>
      <c r="L86" s="157"/>
      <c r="M86" s="157"/>
      <c r="N86" s="157"/>
      <c r="O86" s="157"/>
      <c r="P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77"/>
      <c r="AH86" s="157"/>
      <c r="AI86" s="157"/>
      <c r="AJ86" s="157"/>
      <c r="AK86" s="157"/>
      <c r="AL86" s="157"/>
      <c r="AM86" s="157"/>
      <c r="AN86" s="157"/>
      <c r="AO86" s="157"/>
      <c r="AP86" s="157"/>
    </row>
    <row r="87" ht="27.75" customHeight="1" spans="1:42">
      <c r="A87" s="157"/>
      <c r="B87" s="134"/>
      <c r="C87" s="134"/>
      <c r="D87" s="157"/>
      <c r="E87" s="157"/>
      <c r="F87" s="157"/>
      <c r="G87" s="134"/>
      <c r="H87" s="157"/>
      <c r="K87" s="157"/>
      <c r="L87" s="157"/>
      <c r="M87" s="157"/>
      <c r="N87" s="157"/>
      <c r="O87" s="157"/>
      <c r="P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77"/>
      <c r="AH87" s="157"/>
      <c r="AI87" s="157"/>
      <c r="AJ87" s="157"/>
      <c r="AK87" s="157"/>
      <c r="AL87" s="157"/>
      <c r="AM87" s="157"/>
      <c r="AN87" s="157"/>
      <c r="AO87" s="157"/>
      <c r="AP87" s="157"/>
    </row>
    <row r="88" ht="35.25" customHeight="1" spans="1:42">
      <c r="A88" s="157"/>
      <c r="B88" s="134"/>
      <c r="C88" s="134"/>
      <c r="D88" s="157"/>
      <c r="E88" s="157"/>
      <c r="F88" s="157"/>
      <c r="G88" s="134"/>
      <c r="H88" s="157"/>
      <c r="K88" s="157"/>
      <c r="L88" s="157"/>
      <c r="M88" s="157"/>
      <c r="N88" s="157"/>
      <c r="O88" s="157"/>
      <c r="P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77"/>
      <c r="AH88" s="157"/>
      <c r="AI88" s="157"/>
      <c r="AJ88" s="157"/>
      <c r="AK88" s="157"/>
      <c r="AL88" s="157"/>
      <c r="AM88" s="157"/>
      <c r="AN88" s="157"/>
      <c r="AO88" s="157"/>
      <c r="AP88" s="157"/>
    </row>
    <row r="89" ht="48" customHeight="1" spans="1:42">
      <c r="A89" s="157"/>
      <c r="B89" s="134"/>
      <c r="C89" s="134"/>
      <c r="D89" s="157"/>
      <c r="E89" s="157"/>
      <c r="F89" s="157"/>
      <c r="G89" s="134"/>
      <c r="H89" s="157"/>
      <c r="K89" s="157"/>
      <c r="L89" s="157"/>
      <c r="M89" s="157"/>
      <c r="N89" s="157"/>
      <c r="O89" s="157"/>
      <c r="P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77"/>
      <c r="AH89" s="157"/>
      <c r="AI89" s="157"/>
      <c r="AJ89" s="157"/>
      <c r="AK89" s="157"/>
      <c r="AL89" s="157"/>
      <c r="AM89" s="157"/>
      <c r="AN89" s="157"/>
      <c r="AO89" s="157"/>
      <c r="AP89" s="157"/>
    </row>
    <row r="90" ht="27.75" customHeight="1" spans="1:42">
      <c r="A90" s="157"/>
      <c r="B90" s="134"/>
      <c r="C90" s="134"/>
      <c r="D90" s="157"/>
      <c r="E90" s="157"/>
      <c r="F90" s="157"/>
      <c r="G90" s="134"/>
      <c r="H90" s="157"/>
      <c r="K90" s="157"/>
      <c r="L90" s="157"/>
      <c r="M90" s="157"/>
      <c r="N90" s="157"/>
      <c r="O90" s="157"/>
      <c r="P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77"/>
      <c r="AH90" s="157"/>
      <c r="AI90" s="157"/>
      <c r="AJ90" s="157"/>
      <c r="AK90" s="157"/>
      <c r="AL90" s="157"/>
      <c r="AM90" s="157"/>
      <c r="AN90" s="157"/>
      <c r="AO90" s="157"/>
      <c r="AP90" s="157"/>
    </row>
    <row r="91" ht="39" customHeight="1" spans="1:42">
      <c r="A91" s="157"/>
      <c r="B91" s="134"/>
      <c r="C91" s="134"/>
      <c r="D91" s="157"/>
      <c r="E91" s="157"/>
      <c r="F91" s="157"/>
      <c r="G91" s="134"/>
      <c r="H91" s="157"/>
      <c r="K91" s="157"/>
      <c r="L91" s="157"/>
      <c r="M91" s="157"/>
      <c r="N91" s="157"/>
      <c r="O91" s="157"/>
      <c r="P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77"/>
      <c r="AH91" s="157"/>
      <c r="AI91" s="157"/>
      <c r="AJ91" s="157"/>
      <c r="AK91" s="157"/>
      <c r="AL91" s="157"/>
      <c r="AM91" s="157"/>
      <c r="AN91" s="157"/>
      <c r="AO91" s="157"/>
      <c r="AP91" s="157"/>
    </row>
    <row r="92" ht="42.75" customHeight="1" spans="1:42">
      <c r="A92" s="157"/>
      <c r="B92" s="134"/>
      <c r="C92" s="134"/>
      <c r="D92" s="157"/>
      <c r="E92" s="157"/>
      <c r="F92" s="157"/>
      <c r="G92" s="134"/>
      <c r="H92" s="157"/>
      <c r="K92" s="157"/>
      <c r="L92" s="157"/>
      <c r="M92" s="157"/>
      <c r="N92" s="157"/>
      <c r="O92" s="157"/>
      <c r="P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77"/>
      <c r="AH92" s="157"/>
      <c r="AI92" s="157"/>
      <c r="AJ92" s="157"/>
      <c r="AK92" s="157"/>
      <c r="AL92" s="157"/>
      <c r="AM92" s="157"/>
      <c r="AN92" s="157"/>
      <c r="AO92" s="157"/>
      <c r="AP92" s="157"/>
    </row>
    <row r="93" ht="45.75" customHeight="1" spans="1:42">
      <c r="A93" s="157"/>
      <c r="B93" s="134"/>
      <c r="C93" s="134"/>
      <c r="D93" s="157"/>
      <c r="E93" s="157"/>
      <c r="F93" s="157"/>
      <c r="G93" s="134"/>
      <c r="H93" s="157"/>
      <c r="K93" s="157"/>
      <c r="L93" s="157"/>
      <c r="M93" s="157"/>
      <c r="N93" s="157"/>
      <c r="O93" s="157"/>
      <c r="P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77"/>
      <c r="AH93" s="157"/>
      <c r="AI93" s="157"/>
      <c r="AJ93" s="157"/>
      <c r="AK93" s="157"/>
      <c r="AL93" s="157"/>
      <c r="AM93" s="157"/>
      <c r="AN93" s="157"/>
      <c r="AO93" s="157"/>
      <c r="AP93" s="157"/>
    </row>
    <row r="94" ht="42.75" customHeight="1" spans="1:42">
      <c r="A94" s="157"/>
      <c r="B94" s="134"/>
      <c r="C94" s="134"/>
      <c r="D94" s="157"/>
      <c r="E94" s="157"/>
      <c r="F94" s="157"/>
      <c r="G94" s="134"/>
      <c r="H94" s="157"/>
      <c r="K94" s="157"/>
      <c r="L94" s="157"/>
      <c r="M94" s="157"/>
      <c r="N94" s="157"/>
      <c r="O94" s="157"/>
      <c r="P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77"/>
      <c r="AH94" s="157"/>
      <c r="AI94" s="157"/>
      <c r="AJ94" s="157"/>
      <c r="AK94" s="157"/>
      <c r="AL94" s="157"/>
      <c r="AM94" s="157"/>
      <c r="AN94" s="157"/>
      <c r="AO94" s="157"/>
      <c r="AP94" s="157"/>
    </row>
    <row r="95" ht="27.75" customHeight="1" spans="1:42">
      <c r="A95" s="157"/>
      <c r="B95" s="134"/>
      <c r="C95" s="134"/>
      <c r="D95" s="157"/>
      <c r="E95" s="157"/>
      <c r="F95" s="157"/>
      <c r="G95" s="134"/>
      <c r="H95" s="157"/>
      <c r="K95" s="157"/>
      <c r="L95" s="157"/>
      <c r="M95" s="157"/>
      <c r="N95" s="157"/>
      <c r="O95" s="157"/>
      <c r="P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77"/>
      <c r="AH95" s="157"/>
      <c r="AI95" s="157"/>
      <c r="AJ95" s="157"/>
      <c r="AK95" s="157"/>
      <c r="AL95" s="157"/>
      <c r="AM95" s="157"/>
      <c r="AN95" s="157"/>
      <c r="AO95" s="157"/>
      <c r="AP95" s="157"/>
    </row>
    <row r="96" ht="34.5" customHeight="1" spans="1:42">
      <c r="A96" s="157"/>
      <c r="B96" s="134"/>
      <c r="C96" s="134"/>
      <c r="D96" s="157"/>
      <c r="E96" s="157"/>
      <c r="F96" s="157"/>
      <c r="G96" s="134"/>
      <c r="H96" s="157"/>
      <c r="K96" s="157"/>
      <c r="L96" s="157"/>
      <c r="M96" s="157"/>
      <c r="N96" s="157"/>
      <c r="O96" s="157"/>
      <c r="P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77"/>
      <c r="AH96" s="157"/>
      <c r="AI96" s="157"/>
      <c r="AJ96" s="157"/>
      <c r="AK96" s="157"/>
      <c r="AL96" s="157"/>
      <c r="AM96" s="157"/>
      <c r="AN96" s="157"/>
      <c r="AO96" s="157"/>
      <c r="AP96" s="157"/>
    </row>
    <row r="97" ht="31.5" customHeight="1" spans="1:42">
      <c r="A97" s="157"/>
      <c r="B97" s="134"/>
      <c r="C97" s="134"/>
      <c r="D97" s="157"/>
      <c r="E97" s="157"/>
      <c r="F97" s="157"/>
      <c r="G97" s="134"/>
      <c r="H97" s="157"/>
      <c r="K97" s="157"/>
      <c r="L97" s="157"/>
      <c r="M97" s="157"/>
      <c r="N97" s="157"/>
      <c r="O97" s="157"/>
      <c r="P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77"/>
      <c r="AH97" s="157"/>
      <c r="AI97" s="157"/>
      <c r="AJ97" s="157"/>
      <c r="AK97" s="157"/>
      <c r="AL97" s="157"/>
      <c r="AM97" s="157"/>
      <c r="AN97" s="157"/>
      <c r="AO97" s="157"/>
      <c r="AP97" s="157"/>
    </row>
    <row r="98" ht="42" customHeight="1" spans="1:42">
      <c r="A98" s="157"/>
      <c r="B98" s="134"/>
      <c r="C98" s="134"/>
      <c r="D98" s="157"/>
      <c r="E98" s="157"/>
      <c r="F98" s="157"/>
      <c r="G98" s="134"/>
      <c r="H98" s="157"/>
      <c r="K98" s="157"/>
      <c r="L98" s="157"/>
      <c r="M98" s="157"/>
      <c r="N98" s="157"/>
      <c r="O98" s="157"/>
      <c r="P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77"/>
      <c r="AH98" s="157"/>
      <c r="AI98" s="157"/>
      <c r="AJ98" s="157"/>
      <c r="AK98" s="157"/>
      <c r="AL98" s="157"/>
      <c r="AM98" s="157"/>
      <c r="AN98" s="157"/>
      <c r="AO98" s="157"/>
      <c r="AP98" s="157"/>
    </row>
    <row r="99" ht="42" customHeight="1" spans="1:42">
      <c r="A99" s="157"/>
      <c r="B99" s="134"/>
      <c r="C99" s="134"/>
      <c r="D99" s="157"/>
      <c r="E99" s="157"/>
      <c r="F99" s="157"/>
      <c r="G99" s="134"/>
      <c r="H99" s="157"/>
      <c r="K99" s="157"/>
      <c r="L99" s="157"/>
      <c r="M99" s="157"/>
      <c r="N99" s="157"/>
      <c r="O99" s="157"/>
      <c r="P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77"/>
      <c r="AH99" s="157"/>
      <c r="AI99" s="157"/>
      <c r="AJ99" s="157"/>
      <c r="AK99" s="157"/>
      <c r="AL99" s="157"/>
      <c r="AM99" s="157"/>
      <c r="AN99" s="157"/>
      <c r="AO99" s="157"/>
      <c r="AP99" s="157"/>
    </row>
    <row r="100" ht="28.5" customHeight="1" spans="1:42">
      <c r="A100" s="157"/>
      <c r="B100" s="134"/>
      <c r="C100" s="134"/>
      <c r="D100" s="157"/>
      <c r="E100" s="157"/>
      <c r="F100" s="157"/>
      <c r="G100" s="134"/>
      <c r="H100" s="157"/>
      <c r="K100" s="157"/>
      <c r="L100" s="157"/>
      <c r="M100" s="157"/>
      <c r="N100" s="157"/>
      <c r="O100" s="157"/>
      <c r="P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77"/>
      <c r="AH100" s="157"/>
      <c r="AI100" s="157"/>
      <c r="AJ100" s="157"/>
      <c r="AK100" s="157"/>
      <c r="AL100" s="157"/>
      <c r="AM100" s="157"/>
      <c r="AN100" s="157"/>
      <c r="AO100" s="157"/>
      <c r="AP100" s="157"/>
    </row>
    <row r="101" ht="35.25" customHeight="1" spans="1:42">
      <c r="A101" s="157"/>
      <c r="B101" s="134"/>
      <c r="C101" s="134"/>
      <c r="D101" s="157"/>
      <c r="E101" s="157"/>
      <c r="F101" s="157"/>
      <c r="G101" s="134"/>
      <c r="H101" s="157"/>
      <c r="K101" s="157"/>
      <c r="L101" s="157"/>
      <c r="M101" s="157"/>
      <c r="N101" s="157"/>
      <c r="O101" s="157"/>
      <c r="P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77"/>
      <c r="AH101" s="157"/>
      <c r="AI101" s="157"/>
      <c r="AJ101" s="157"/>
      <c r="AK101" s="157"/>
      <c r="AL101" s="157"/>
      <c r="AM101" s="157"/>
      <c r="AN101" s="157"/>
      <c r="AO101" s="157"/>
      <c r="AP101" s="157"/>
    </row>
    <row r="102" ht="53.25" customHeight="1" spans="1:42">
      <c r="A102" s="157"/>
      <c r="B102" s="134"/>
      <c r="C102" s="134"/>
      <c r="D102" s="157"/>
      <c r="E102" s="157"/>
      <c r="F102" s="157"/>
      <c r="G102" s="134"/>
      <c r="H102" s="157"/>
      <c r="K102" s="157"/>
      <c r="L102" s="157"/>
      <c r="M102" s="157"/>
      <c r="N102" s="157"/>
      <c r="O102" s="157"/>
      <c r="P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77"/>
      <c r="AH102" s="157"/>
      <c r="AI102" s="157"/>
      <c r="AJ102" s="157"/>
      <c r="AK102" s="157"/>
      <c r="AL102" s="157"/>
      <c r="AM102" s="157"/>
      <c r="AN102" s="157"/>
      <c r="AO102" s="157"/>
      <c r="AP102" s="157"/>
    </row>
    <row r="103" ht="55.5" customHeight="1" spans="1:42">
      <c r="A103" s="157"/>
      <c r="B103" s="134"/>
      <c r="C103" s="134"/>
      <c r="D103" s="157"/>
      <c r="E103" s="157"/>
      <c r="F103" s="157"/>
      <c r="G103" s="134"/>
      <c r="H103" s="157"/>
      <c r="K103" s="157"/>
      <c r="L103" s="157"/>
      <c r="M103" s="157"/>
      <c r="N103" s="157"/>
      <c r="O103" s="157"/>
      <c r="P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77"/>
      <c r="AH103" s="157"/>
      <c r="AI103" s="157"/>
      <c r="AJ103" s="157"/>
      <c r="AK103" s="157"/>
      <c r="AL103" s="157"/>
      <c r="AM103" s="157"/>
      <c r="AN103" s="157"/>
      <c r="AO103" s="157"/>
      <c r="AP103" s="157"/>
    </row>
    <row r="104" ht="41.25" customHeight="1" spans="1:42">
      <c r="A104" s="157"/>
      <c r="B104" s="134"/>
      <c r="C104" s="134"/>
      <c r="D104" s="157"/>
      <c r="E104" s="157"/>
      <c r="F104" s="157"/>
      <c r="G104" s="134"/>
      <c r="H104" s="157"/>
      <c r="K104" s="157"/>
      <c r="L104" s="157"/>
      <c r="M104" s="157"/>
      <c r="N104" s="157"/>
      <c r="O104" s="157"/>
      <c r="P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77"/>
      <c r="AH104" s="157"/>
      <c r="AI104" s="157"/>
      <c r="AJ104" s="157"/>
      <c r="AK104" s="157"/>
      <c r="AL104" s="157"/>
      <c r="AM104" s="157"/>
      <c r="AN104" s="157"/>
      <c r="AO104" s="157"/>
      <c r="AP104" s="157"/>
    </row>
    <row r="105" ht="30" customHeight="1" spans="1:42">
      <c r="A105" s="157"/>
      <c r="B105" s="134"/>
      <c r="C105" s="134"/>
      <c r="D105" s="157"/>
      <c r="E105" s="157"/>
      <c r="F105" s="157"/>
      <c r="G105" s="134"/>
      <c r="H105" s="157"/>
      <c r="K105" s="157"/>
      <c r="L105" s="157"/>
      <c r="M105" s="157"/>
      <c r="N105" s="157"/>
      <c r="O105" s="157"/>
      <c r="P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77"/>
      <c r="AH105" s="157"/>
      <c r="AI105" s="157"/>
      <c r="AJ105" s="157"/>
      <c r="AK105" s="157"/>
      <c r="AL105" s="157"/>
      <c r="AM105" s="157"/>
      <c r="AN105" s="157"/>
      <c r="AO105" s="157"/>
      <c r="AP105" s="157"/>
    </row>
    <row r="106" ht="58.5" customHeight="1" spans="1:42">
      <c r="A106" s="157"/>
      <c r="B106" s="134"/>
      <c r="C106" s="134"/>
      <c r="D106" s="157"/>
      <c r="E106" s="157"/>
      <c r="F106" s="157"/>
      <c r="G106" s="134"/>
      <c r="H106" s="157"/>
      <c r="K106" s="157"/>
      <c r="L106" s="157"/>
      <c r="M106" s="157"/>
      <c r="N106" s="157"/>
      <c r="O106" s="157"/>
      <c r="P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77"/>
      <c r="AH106" s="157"/>
      <c r="AI106" s="157"/>
      <c r="AJ106" s="157"/>
      <c r="AK106" s="157"/>
      <c r="AL106" s="157"/>
      <c r="AM106" s="157"/>
      <c r="AN106" s="157"/>
      <c r="AO106" s="157"/>
      <c r="AP106" s="157"/>
    </row>
    <row r="107" ht="38.25" customHeight="1" spans="1:42">
      <c r="A107" s="157"/>
      <c r="B107" s="134"/>
      <c r="C107" s="134"/>
      <c r="D107" s="157"/>
      <c r="E107" s="157"/>
      <c r="F107" s="157"/>
      <c r="G107" s="134"/>
      <c r="H107" s="157"/>
      <c r="K107" s="157"/>
      <c r="L107" s="157"/>
      <c r="M107" s="157"/>
      <c r="N107" s="157"/>
      <c r="O107" s="157"/>
      <c r="P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77"/>
      <c r="AH107" s="157"/>
      <c r="AI107" s="157"/>
      <c r="AJ107" s="157"/>
      <c r="AK107" s="157"/>
      <c r="AL107" s="157"/>
      <c r="AM107" s="157"/>
      <c r="AN107" s="157"/>
      <c r="AO107" s="157"/>
      <c r="AP107" s="157"/>
    </row>
    <row r="108" ht="21.75" customHeight="1" spans="1:42">
      <c r="A108" s="157"/>
      <c r="B108" s="134"/>
      <c r="C108" s="134"/>
      <c r="D108" s="157"/>
      <c r="E108" s="157"/>
      <c r="F108" s="157"/>
      <c r="G108" s="134"/>
      <c r="H108" s="157"/>
      <c r="K108" s="157"/>
      <c r="L108" s="157"/>
      <c r="M108" s="157"/>
      <c r="N108" s="157"/>
      <c r="O108" s="157"/>
      <c r="P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77"/>
      <c r="AH108" s="157"/>
      <c r="AI108" s="157"/>
      <c r="AJ108" s="157"/>
      <c r="AK108" s="157"/>
      <c r="AL108" s="157"/>
      <c r="AM108" s="157"/>
      <c r="AN108" s="157"/>
      <c r="AO108" s="157"/>
      <c r="AP108" s="157"/>
    </row>
    <row r="109" ht="33.75" customHeight="1" spans="1:42">
      <c r="A109" s="157"/>
      <c r="B109" s="134"/>
      <c r="C109" s="134"/>
      <c r="D109" s="157"/>
      <c r="E109" s="157"/>
      <c r="F109" s="157"/>
      <c r="G109" s="134"/>
      <c r="H109" s="157"/>
      <c r="K109" s="157"/>
      <c r="L109" s="157"/>
      <c r="M109" s="157"/>
      <c r="N109" s="157"/>
      <c r="O109" s="157"/>
      <c r="P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77"/>
      <c r="AH109" s="157"/>
      <c r="AI109" s="157"/>
      <c r="AJ109" s="157"/>
      <c r="AK109" s="157"/>
      <c r="AL109" s="157"/>
      <c r="AM109" s="157"/>
      <c r="AN109" s="157"/>
      <c r="AO109" s="157"/>
      <c r="AP109" s="157"/>
    </row>
    <row r="110" ht="72.75" customHeight="1" spans="1:42">
      <c r="A110" s="157"/>
      <c r="B110" s="134"/>
      <c r="C110" s="134"/>
      <c r="D110" s="157"/>
      <c r="E110" s="157"/>
      <c r="F110" s="157"/>
      <c r="G110" s="134"/>
      <c r="H110" s="157"/>
      <c r="K110" s="157"/>
      <c r="L110" s="157"/>
      <c r="M110" s="157"/>
      <c r="N110" s="157"/>
      <c r="O110" s="157"/>
      <c r="P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77"/>
      <c r="AH110" s="157"/>
      <c r="AI110" s="157"/>
      <c r="AJ110" s="157"/>
      <c r="AK110" s="157"/>
      <c r="AL110" s="157"/>
      <c r="AM110" s="157"/>
      <c r="AN110" s="157"/>
      <c r="AO110" s="157"/>
      <c r="AP110" s="157"/>
    </row>
    <row r="111" ht="43.5" customHeight="1" spans="1:42">
      <c r="A111" s="157"/>
      <c r="B111" s="134"/>
      <c r="C111" s="134"/>
      <c r="D111" s="157"/>
      <c r="E111" s="157"/>
      <c r="F111" s="157"/>
      <c r="G111" s="134"/>
      <c r="H111" s="157"/>
      <c r="K111" s="157"/>
      <c r="L111" s="157"/>
      <c r="M111" s="157"/>
      <c r="N111" s="157"/>
      <c r="O111" s="157"/>
      <c r="P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77"/>
      <c r="AH111" s="157"/>
      <c r="AI111" s="157"/>
      <c r="AJ111" s="157"/>
      <c r="AK111" s="157"/>
      <c r="AL111" s="157"/>
      <c r="AM111" s="157"/>
      <c r="AN111" s="157"/>
      <c r="AO111" s="157"/>
      <c r="AP111" s="157"/>
    </row>
    <row r="112" ht="36" customHeight="1" spans="1:42">
      <c r="A112" s="157"/>
      <c r="B112" s="134"/>
      <c r="C112" s="134"/>
      <c r="D112" s="157"/>
      <c r="E112" s="157"/>
      <c r="F112" s="157"/>
      <c r="G112" s="134"/>
      <c r="H112" s="157"/>
      <c r="K112" s="157"/>
      <c r="L112" s="157"/>
      <c r="M112" s="157"/>
      <c r="N112" s="157"/>
      <c r="O112" s="157"/>
      <c r="P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77"/>
      <c r="AH112" s="157"/>
      <c r="AI112" s="157"/>
      <c r="AJ112" s="157"/>
      <c r="AK112" s="157"/>
      <c r="AL112" s="157"/>
      <c r="AM112" s="157"/>
      <c r="AN112" s="157"/>
      <c r="AO112" s="157"/>
      <c r="AP112" s="157"/>
    </row>
    <row r="113" ht="55.5" customHeight="1" spans="1:42">
      <c r="A113" s="157"/>
      <c r="B113" s="134"/>
      <c r="C113" s="134"/>
      <c r="D113" s="157"/>
      <c r="E113" s="157"/>
      <c r="F113" s="157"/>
      <c r="G113" s="134"/>
      <c r="H113" s="157"/>
      <c r="K113" s="157"/>
      <c r="L113" s="157"/>
      <c r="M113" s="157"/>
      <c r="N113" s="157"/>
      <c r="O113" s="157"/>
      <c r="P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77"/>
      <c r="AH113" s="157"/>
      <c r="AI113" s="157"/>
      <c r="AJ113" s="157"/>
      <c r="AK113" s="157"/>
      <c r="AL113" s="157"/>
      <c r="AM113" s="157"/>
      <c r="AN113" s="157"/>
      <c r="AO113" s="157"/>
      <c r="AP113" s="157"/>
    </row>
    <row r="114" ht="45.75" customHeight="1" spans="1:42">
      <c r="A114" s="157"/>
      <c r="B114" s="134"/>
      <c r="C114" s="134"/>
      <c r="D114" s="157"/>
      <c r="E114" s="157"/>
      <c r="F114" s="157"/>
      <c r="G114" s="134"/>
      <c r="H114" s="157"/>
      <c r="K114" s="157"/>
      <c r="L114" s="157"/>
      <c r="M114" s="157"/>
      <c r="N114" s="157"/>
      <c r="O114" s="157"/>
      <c r="P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77"/>
      <c r="AH114" s="157"/>
      <c r="AI114" s="157"/>
      <c r="AJ114" s="157"/>
      <c r="AK114" s="157"/>
      <c r="AL114" s="157"/>
      <c r="AM114" s="157"/>
      <c r="AN114" s="157"/>
      <c r="AO114" s="157"/>
      <c r="AP114" s="157"/>
    </row>
    <row r="115" ht="39.75" customHeight="1" spans="1:42">
      <c r="A115" s="157"/>
      <c r="B115" s="134"/>
      <c r="C115" s="134"/>
      <c r="D115" s="157"/>
      <c r="E115" s="157"/>
      <c r="F115" s="157"/>
      <c r="G115" s="134"/>
      <c r="H115" s="157"/>
      <c r="K115" s="157"/>
      <c r="L115" s="157"/>
      <c r="M115" s="157"/>
      <c r="N115" s="157"/>
      <c r="O115" s="157"/>
      <c r="P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77"/>
      <c r="AH115" s="157"/>
      <c r="AI115" s="157"/>
      <c r="AJ115" s="157"/>
      <c r="AK115" s="157"/>
      <c r="AL115" s="157"/>
      <c r="AM115" s="157"/>
      <c r="AN115" s="157"/>
      <c r="AO115" s="157"/>
      <c r="AP115" s="157"/>
    </row>
    <row r="116" ht="53.25" customHeight="1" spans="1:42">
      <c r="A116" s="157"/>
      <c r="B116" s="134"/>
      <c r="C116" s="134"/>
      <c r="D116" s="157"/>
      <c r="E116" s="157"/>
      <c r="F116" s="157"/>
      <c r="G116" s="134"/>
      <c r="H116" s="157"/>
      <c r="K116" s="157"/>
      <c r="L116" s="157"/>
      <c r="M116" s="157"/>
      <c r="N116" s="157"/>
      <c r="O116" s="157"/>
      <c r="P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77"/>
      <c r="AH116" s="157"/>
      <c r="AI116" s="157"/>
      <c r="AJ116" s="157"/>
      <c r="AK116" s="157"/>
      <c r="AL116" s="157"/>
      <c r="AM116" s="157"/>
      <c r="AN116" s="157"/>
      <c r="AO116" s="157"/>
      <c r="AP116" s="157"/>
    </row>
    <row r="117" ht="30.75" customHeight="1" spans="1:42">
      <c r="A117" s="157"/>
      <c r="B117" s="134"/>
      <c r="C117" s="134"/>
      <c r="D117" s="157"/>
      <c r="E117" s="157"/>
      <c r="F117" s="157"/>
      <c r="G117" s="134"/>
      <c r="H117" s="157"/>
      <c r="K117" s="157"/>
      <c r="L117" s="157"/>
      <c r="M117" s="157"/>
      <c r="N117" s="157"/>
      <c r="O117" s="157"/>
      <c r="P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77"/>
      <c r="AH117" s="157"/>
      <c r="AI117" s="157"/>
      <c r="AJ117" s="157"/>
      <c r="AK117" s="157"/>
      <c r="AL117" s="157"/>
      <c r="AM117" s="157"/>
      <c r="AN117" s="157"/>
      <c r="AO117" s="157"/>
      <c r="AP117" s="157"/>
    </row>
    <row r="118" ht="32.25" customHeight="1" spans="1:42">
      <c r="A118" s="157"/>
      <c r="B118" s="134"/>
      <c r="C118" s="134"/>
      <c r="D118" s="157"/>
      <c r="E118" s="157"/>
      <c r="F118" s="157"/>
      <c r="G118" s="134"/>
      <c r="H118" s="157"/>
      <c r="K118" s="157"/>
      <c r="L118" s="157"/>
      <c r="M118" s="157"/>
      <c r="N118" s="157"/>
      <c r="O118" s="157"/>
      <c r="P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77"/>
      <c r="AH118" s="157"/>
      <c r="AI118" s="157"/>
      <c r="AJ118" s="157"/>
      <c r="AK118" s="157"/>
      <c r="AL118" s="157"/>
      <c r="AM118" s="157"/>
      <c r="AN118" s="157"/>
      <c r="AO118" s="157"/>
      <c r="AP118" s="157"/>
    </row>
    <row r="119" ht="81" customHeight="1" spans="1:42">
      <c r="A119" s="157"/>
      <c r="B119" s="134"/>
      <c r="C119" s="134"/>
      <c r="D119" s="157"/>
      <c r="E119" s="157"/>
      <c r="F119" s="157"/>
      <c r="G119" s="134"/>
      <c r="H119" s="157"/>
      <c r="K119" s="157"/>
      <c r="L119" s="157"/>
      <c r="M119" s="157"/>
      <c r="N119" s="157"/>
      <c r="O119" s="157"/>
      <c r="P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77"/>
      <c r="AH119" s="157"/>
      <c r="AI119" s="157"/>
      <c r="AJ119" s="157"/>
      <c r="AK119" s="157"/>
      <c r="AL119" s="157"/>
      <c r="AM119" s="157"/>
      <c r="AN119" s="157"/>
      <c r="AO119" s="157"/>
      <c r="AP119" s="157"/>
    </row>
    <row r="120" ht="48.75" customHeight="1" spans="1:42">
      <c r="A120" s="157"/>
      <c r="B120" s="134"/>
      <c r="C120" s="134"/>
      <c r="D120" s="157"/>
      <c r="E120" s="157"/>
      <c r="F120" s="157"/>
      <c r="G120" s="134"/>
      <c r="H120" s="157"/>
      <c r="K120" s="157"/>
      <c r="L120" s="157"/>
      <c r="M120" s="157"/>
      <c r="N120" s="157"/>
      <c r="O120" s="157"/>
      <c r="P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77"/>
      <c r="AH120" s="157"/>
      <c r="AI120" s="157"/>
      <c r="AJ120" s="157"/>
      <c r="AK120" s="157"/>
      <c r="AL120" s="157"/>
      <c r="AM120" s="157"/>
      <c r="AN120" s="157"/>
      <c r="AO120" s="157"/>
      <c r="AP120" s="157"/>
    </row>
    <row r="121" ht="41.25" customHeight="1" spans="1:42">
      <c r="A121" s="157"/>
      <c r="B121" s="134"/>
      <c r="C121" s="134"/>
      <c r="D121" s="157"/>
      <c r="E121" s="157"/>
      <c r="F121" s="157"/>
      <c r="G121" s="134"/>
      <c r="H121" s="157"/>
      <c r="K121" s="157"/>
      <c r="L121" s="157"/>
      <c r="M121" s="157"/>
      <c r="N121" s="157"/>
      <c r="O121" s="157"/>
      <c r="P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77"/>
      <c r="AH121" s="157"/>
      <c r="AI121" s="157"/>
      <c r="AJ121" s="157"/>
      <c r="AK121" s="157"/>
      <c r="AL121" s="157"/>
      <c r="AM121" s="157"/>
      <c r="AN121" s="157"/>
      <c r="AO121" s="157"/>
      <c r="AP121" s="157"/>
    </row>
    <row r="122" ht="31.5" customHeight="1" spans="1:42">
      <c r="A122" s="157"/>
      <c r="B122" s="134"/>
      <c r="C122" s="134"/>
      <c r="D122" s="157"/>
      <c r="E122" s="157"/>
      <c r="F122" s="157"/>
      <c r="G122" s="134"/>
      <c r="H122" s="157"/>
      <c r="K122" s="157"/>
      <c r="L122" s="157"/>
      <c r="M122" s="157"/>
      <c r="N122" s="157"/>
      <c r="O122" s="157"/>
      <c r="P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77"/>
      <c r="AH122" s="157"/>
      <c r="AI122" s="157"/>
      <c r="AJ122" s="157"/>
      <c r="AK122" s="157"/>
      <c r="AL122" s="157"/>
      <c r="AM122" s="157"/>
      <c r="AN122" s="157"/>
      <c r="AO122" s="157"/>
      <c r="AP122" s="157"/>
    </row>
    <row r="123" ht="26.25" customHeight="1" spans="1:42">
      <c r="A123" s="157"/>
      <c r="B123" s="134"/>
      <c r="C123" s="134"/>
      <c r="D123" s="157"/>
      <c r="E123" s="157"/>
      <c r="F123" s="157"/>
      <c r="G123" s="134"/>
      <c r="H123" s="157"/>
      <c r="K123" s="157"/>
      <c r="L123" s="157"/>
      <c r="M123" s="157"/>
      <c r="N123" s="157"/>
      <c r="O123" s="157"/>
      <c r="P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77"/>
      <c r="AH123" s="157"/>
      <c r="AI123" s="157"/>
      <c r="AJ123" s="157"/>
      <c r="AK123" s="157"/>
      <c r="AL123" s="157"/>
      <c r="AM123" s="157"/>
      <c r="AN123" s="157"/>
      <c r="AO123" s="157"/>
      <c r="AP123" s="157"/>
    </row>
    <row r="124" ht="24" customHeight="1" spans="1:34">
      <c r="A124" s="157"/>
      <c r="B124" s="134"/>
      <c r="C124" s="134"/>
      <c r="D124" s="157"/>
      <c r="E124" s="157"/>
      <c r="F124" s="157"/>
      <c r="G124" s="134"/>
      <c r="H124" s="157"/>
      <c r="K124" s="157"/>
      <c r="L124" s="157"/>
      <c r="M124" s="157"/>
      <c r="N124" s="157"/>
      <c r="O124" s="157"/>
      <c r="P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77"/>
      <c r="AH124" s="157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fitToHeight="0" orientation="landscape"/>
  <headerFooter/>
  <rowBreaks count="1" manualBreakCount="1">
    <brk id="64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 otherUserPermission="visible"/>
  <rangeList sheetStid="420" master="" otherUserPermission="visible"/>
  <rangeList sheetStid="414" master="" otherUserPermission="visible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2025-02-24T09:15:15Z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43D8C65953184DE38A35B00602A1F7EF</vt:lpwstr>
  </property>
</Properties>
</file>