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9765" tabRatio="783" firstSheet="7" activeTab="7"/>
  </bookViews>
  <sheets>
    <sheet name="附件1部门收支总表" sheetId="1" r:id="rId1"/>
    <sheet name="附件2部门收入预算总表" sheetId="2" r:id="rId2"/>
    <sheet name="附件3部门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一般公共预算三公经费支出表" sheetId="10" r:id="rId7"/>
    <sheet name="附件8政府性基金预算支出表" sheetId="6" r:id="rId8"/>
  </sheets>
  <definedNames>
    <definedName name="_xlnm.Print_Area" localSheetId="0">附件1部门收支总表!$A$1:$F$41</definedName>
    <definedName name="_xlnm.Print_Area" localSheetId="1">附件2部门收入预算总表!$A$1:$X$50</definedName>
    <definedName name="_xlnm.Print_Area" localSheetId="2">附件3部门支出预算总表!$A$1:$H$49</definedName>
    <definedName name="_xlnm.Print_Area" localSheetId="3">附件4财政拨款收支总表!$A$1:$H$41</definedName>
    <definedName name="_xlnm.Print_Area" localSheetId="4">附件5一般公共预算支出表!$A$1:$H$47</definedName>
    <definedName name="_xlnm.Print_Area" localSheetId="5">附件6一般公共预算基本支出表!$A$1:$D$35</definedName>
    <definedName name="_xlnm.Print_Area" localSheetId="6">附件7一般公共预算三公经费支出表!$A$1:$G$12</definedName>
    <definedName name="_xlnm.Print_Area" localSheetId="7">附件8政府性基金预算支出表!$A$1:$H$6</definedName>
    <definedName name="_xlnm.Print_Titles" localSheetId="0">附件1部门收支总表!$1:5</definedName>
    <definedName name="_xlnm.Print_Titles" localSheetId="1">附件2部门收入预算总表!$1:8</definedName>
    <definedName name="_xlnm.Print_Titles" localSheetId="2">附件3部门支出预算总表!$1:6</definedName>
    <definedName name="_xlnm.Print_Titles" localSheetId="3">附件4财政拨款收支总表!$1:5</definedName>
    <definedName name="_xlnm.Print_Titles" localSheetId="4">附件5一般公共预算支出表!$1:6</definedName>
    <definedName name="_xlnm.Print_Titles" localSheetId="5">附件6一般公共预算基本支出表!$1:6</definedName>
    <definedName name="_xlnm.Print_Titles" localSheetId="6">附件7一般公共预算三公经费支出表!$1:6</definedName>
    <definedName name="_xlnm.Print_Titles" localSheetId="7">附件8政府性基金预算支出表!$1:6</definedName>
  </definedNames>
  <calcPr calcId="125725" fullCalcOnLoad="1" iterate="1"/>
</workbook>
</file>

<file path=xl/calcChain.xml><?xml version="1.0" encoding="utf-8"?>
<calcChain xmlns="http://schemas.openxmlformats.org/spreadsheetml/2006/main">
  <c r="G12" i="10"/>
  <c r="D12"/>
  <c r="G11"/>
  <c r="E11"/>
  <c r="D11"/>
  <c r="B11"/>
  <c r="G10"/>
  <c r="E10"/>
  <c r="D10"/>
  <c r="B10"/>
  <c r="G9"/>
  <c r="E9"/>
  <c r="D9"/>
  <c r="B9"/>
  <c r="G8"/>
  <c r="D8"/>
  <c r="G7"/>
  <c r="E7"/>
  <c r="D7"/>
  <c r="B7"/>
  <c r="F6" i="5"/>
  <c r="F25" i="4"/>
  <c r="F24"/>
  <c r="F23"/>
  <c r="F22"/>
  <c r="F21"/>
  <c r="F20"/>
  <c r="F19"/>
  <c r="F18"/>
  <c r="F17"/>
  <c r="F16"/>
  <c r="F15"/>
  <c r="F14"/>
  <c r="F13"/>
  <c r="F6" i="3"/>
  <c r="X8" i="2"/>
  <c r="W8"/>
  <c r="V8"/>
  <c r="U8"/>
  <c r="T8"/>
  <c r="S8"/>
  <c r="R8"/>
  <c r="Q8"/>
  <c r="P8"/>
  <c r="O8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<sst xmlns="http://schemas.openxmlformats.org/spreadsheetml/2006/main" count="797" uniqueCount="238">
  <si>
    <t>表一：部门预算收支总表</t>
  </si>
  <si>
    <t>单位名称：防城港市卫生和计划生育委员会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</si>
  <si>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</si>
  <si>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</si>
  <si>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</si>
  <si>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</si>
  <si>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</si>
  <si>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</si>
  <si>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</si>
  <si>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</si>
  <si>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</si>
  <si>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</si>
  <si>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</si>
  <si>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</si>
  <si>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</si>
  <si>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</si>
  <si>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</si>
  <si>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</si>
  <si>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</si>
  <si>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</si>
  <si>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</si>
  <si>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</si>
  <si>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</si>
  <si>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</si>
  <si>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</si>
  <si>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</si>
  <si>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</si>
  <si>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family val="3"/>
        <charset val="134"/>
      </rP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</si>
  <si>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</si>
  <si>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</si>
  <si>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</si>
  <si>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</si>
  <si>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</si>
  <si>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</si>
  <si>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family val="3"/>
        <charset val="134"/>
      </rP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</si>
  <si>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</si>
  <si>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</si>
  <si>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</si>
  <si>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</si>
  <si>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</si>
  <si>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</si>
  <si>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</si>
  <si>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</si>
  <si>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</si>
  <si>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</si>
  <si>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</si>
  <si>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</si>
  <si>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</si>
  <si>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</si>
  <si>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</si>
  <si>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</si>
  <si>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</si>
  <si>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</si>
  <si>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</si>
  <si>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family val="3"/>
        <charset val="134"/>
      </rP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</si>
  <si>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</si>
  <si>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</si>
  <si>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</si>
  <si>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</si>
  <si>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</si>
  <si>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</si>
  <si>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</si>
  <si>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</si>
  <si>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</si>
  <si>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</si>
  <si>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</si>
  <si>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</si>
  <si>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</si>
  <si>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</si>
  <si>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</si>
  <si>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</si>
  <si>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</si>
  <si>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</si>
  <si>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</si>
  <si>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</si>
  <si>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</si>
  <si>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</si>
  <si>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</si>
  <si>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</si>
  <si>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</si>
  <si>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</si>
  <si>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</si>
  <si>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</si>
  <si>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</si>
  <si>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</si>
  <si>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</si>
  <si>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</si>
  <si>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</si>
  <si>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</si>
  <si>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</si>
  <si>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</si>
  <si>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</si>
  <si>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</si>
  <si>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</si>
  <si>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</si>
  <si>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</si>
  <si>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</si>
  <si>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</si>
  <si>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</si>
  <si>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</si>
  <si>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</si>
  <si>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</si>
  <si>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</si>
  <si>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</si>
  <si>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</si>
  <si>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</si>
  <si>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</si>
  <si>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</si>
  <si>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</si>
  <si>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</t>
  </si>
  <si>
    <t xml:space="preserve">    208</t>
  </si>
  <si>
    <t xml:space="preserve">  05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</si>
  <si>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</si>
  <si>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</si>
  <si>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</si>
  <si>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</si>
  <si>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</si>
  <si>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</si>
  <si>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</si>
  <si>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</si>
  <si>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</si>
  <si>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</si>
  <si>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 xml:space="preserve">  卫生健康管理事务</t>
  </si>
  <si>
    <t xml:space="preserve">    210</t>
  </si>
  <si>
    <t xml:space="preserve">  01</t>
  </si>
  <si>
    <t xml:space="preserve">    行政运行</t>
  </si>
  <si>
    <t xml:space="preserve">    一般行政管理事务</t>
  </si>
  <si>
    <t>99</t>
  </si>
  <si>
    <t xml:space="preserve">    其他卫生健康管理事务支出</t>
  </si>
  <si>
    <t xml:space="preserve">  公立医院</t>
  </si>
  <si>
    <t xml:space="preserve">  02</t>
  </si>
  <si>
    <t xml:space="preserve">    综合医院</t>
  </si>
  <si>
    <t xml:space="preserve">    中医（民族）医院</t>
  </si>
  <si>
    <t xml:space="preserve">    精神病医院</t>
  </si>
  <si>
    <t>04</t>
  </si>
  <si>
    <t xml:space="preserve">  公共卫生</t>
  </si>
  <si>
    <t xml:space="preserve">  04</t>
  </si>
  <si>
    <t xml:space="preserve">    疾病预防控制机构</t>
  </si>
  <si>
    <t xml:space="preserve">    卫生监督机构</t>
  </si>
  <si>
    <t>03</t>
  </si>
  <si>
    <t xml:space="preserve">    妇幼保健机构</t>
  </si>
  <si>
    <t xml:space="preserve">    采供血机构</t>
  </si>
  <si>
    <t>08</t>
  </si>
  <si>
    <t xml:space="preserve">    基本公共卫生服务</t>
  </si>
  <si>
    <t>09</t>
  </si>
  <si>
    <t xml:space="preserve">    重大公共卫生专项</t>
  </si>
  <si>
    <t>10</t>
  </si>
  <si>
    <t xml:space="preserve">    突发公共卫生事件应急处理</t>
  </si>
  <si>
    <t xml:space="preserve">    其他公共卫生支出</t>
  </si>
  <si>
    <t xml:space="preserve">  中医药</t>
  </si>
  <si>
    <t xml:space="preserve">  06</t>
  </si>
  <si>
    <t xml:space="preserve">    中医（民族医）药专项</t>
  </si>
  <si>
    <t>07</t>
  </si>
  <si>
    <t xml:space="preserve">  计划生育事务</t>
  </si>
  <si>
    <t xml:space="preserve">  07</t>
  </si>
  <si>
    <t>16</t>
  </si>
  <si>
    <t xml:space="preserve">    计划生育机构</t>
  </si>
  <si>
    <t>17</t>
  </si>
  <si>
    <t xml:space="preserve">    计划生育服务</t>
  </si>
  <si>
    <t xml:space="preserve">    其他计划生育事务支出</t>
  </si>
  <si>
    <t>11</t>
  </si>
  <si>
    <t xml:space="preserve">  行政事业单位医疗</t>
  </si>
  <si>
    <t xml:space="preserve">  11</t>
  </si>
  <si>
    <t xml:space="preserve">    行政单位医疗</t>
  </si>
  <si>
    <t xml:space="preserve">    事业单位医疗</t>
  </si>
  <si>
    <t xml:space="preserve">    公务员医疗补助</t>
  </si>
  <si>
    <t>13</t>
  </si>
  <si>
    <t xml:space="preserve">  医疗救助</t>
  </si>
  <si>
    <t xml:space="preserve">  13</t>
  </si>
  <si>
    <t xml:space="preserve">    疾病应急救助</t>
  </si>
  <si>
    <t xml:space="preserve">  其他卫生健康支出</t>
  </si>
  <si>
    <t xml:space="preserve">  99</t>
  </si>
  <si>
    <t xml:space="preserve">    其他卫生健康支出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</si>
  <si>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</si>
  <si>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</si>
  <si>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</si>
  <si>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</si>
  <si>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</si>
  <si>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</si>
  <si>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</si>
  <si>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</si>
  <si>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</si>
  <si>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</si>
  <si>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</si>
  <si>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</si>
  <si>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</si>
  <si>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</si>
  <si>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全口径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</si>
  <si>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</si>
  <si>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</si>
  <si>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</si>
  <si>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</si>
  <si>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</si>
  <si>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</si>
  <si>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</si>
  <si>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</si>
  <si>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</si>
  <si>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</si>
  <si>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</si>
  <si>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</si>
  <si>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</si>
  <si>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</si>
  <si>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</si>
  <si>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</si>
  <si>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</si>
  <si>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</si>
  <si>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</si>
  <si>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</si>
  <si>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</si>
  <si>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 xml:space="preserve">  培训费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</si>
  <si>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</si>
  <si>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</si>
  <si>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</si>
  <si>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</si>
  <si>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</si>
  <si>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</si>
  <si>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</si>
  <si>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</si>
  <si>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</si>
  <si>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</si>
  <si>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</si>
  <si>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</si>
  <si>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</si>
  <si>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</si>
  <si>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</si>
  <si>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其中：一般公共预算安排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</si>
  <si>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</si>
  <si>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年预算数据</t>
    </r>
  </si>
  <si>
    <r>
      <rPr>
        <sz val="10"/>
        <rFont val="宋体"/>
        <family val="3"/>
        <charset val="134"/>
      </rPr>
      <t>2019</t>
    </r>
    <r>
      <rPr>
        <sz val="10"/>
        <rFont val="宋体"/>
        <family val="3"/>
        <charset val="134"/>
      </rPr>
      <t>年比2018年增减%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</si>
  <si>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年比201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</si>
  <si>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</si>
  <si>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</si>
  <si>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</si>
  <si>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</si>
  <si>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</si>
  <si>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表六：部门一般公共预算基本支出表</t>
    <phoneticPr fontId="98" type="noConversion"/>
  </si>
  <si>
    <t>表七：部门财政资金安排的“三公”经费预算情况表</t>
    <phoneticPr fontId="98" type="noConversion"/>
  </si>
  <si>
    <t>表八：部门财政拨款支出表（政府性基金预算拨款）</t>
    <phoneticPr fontId="98" type="noConversion"/>
  </si>
</sst>
</file>

<file path=xl/styles.xml><?xml version="1.0" encoding="utf-8"?>
<styleSheet xmlns="http://schemas.openxmlformats.org/spreadsheetml/2006/main">
  <numFmts count="33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#,##0.00_ "/>
    <numFmt numFmtId="179" formatCode="#,##0.0_);\(#,##0.0\)"/>
    <numFmt numFmtId="180" formatCode="&quot;￥&quot;* _-#,##0.00;&quot;￥&quot;* \-#,##0.00;&quot;￥&quot;* _-&quot;-&quot;??;@"/>
    <numFmt numFmtId="181" formatCode="#,##0.0_ "/>
    <numFmt numFmtId="182" formatCode="_-&quot;$&quot;\ * #,##0_-;_-&quot;$&quot;\ * #,##0\-;_-&quot;$&quot;\ * &quot;-&quot;_-;_-@_-"/>
    <numFmt numFmtId="183" formatCode="_(&quot;$&quot;* #,##0_);_(&quot;$&quot;* \(#,##0\);_(&quot;$&quot;* &quot;-&quot;_);_(@_)"/>
    <numFmt numFmtId="184" formatCode="* #,##0;* \-#,##0;* &quot;-&quot;;@"/>
    <numFmt numFmtId="185" formatCode="&quot;$&quot;#,##0.00_);[Red]\(&quot;$&quot;#,##0.00\)"/>
    <numFmt numFmtId="186" formatCode="_(&quot;$&quot;* #,##0.00_);_(&quot;$&quot;* \(#,##0.00\);_(&quot;$&quot;* &quot;-&quot;??_);_(@_)"/>
    <numFmt numFmtId="187" formatCode="#,##0;\-#,##0;&quot;-&quot;"/>
    <numFmt numFmtId="188" formatCode="_-&quot;$&quot;\ * #,##0.00_-;_-&quot;$&quot;\ * #,##0.00\-;_-&quot;$&quot;\ * &quot;-&quot;??_-;_-@_-"/>
    <numFmt numFmtId="189" formatCode="&quot;$&quot;#,##0_);[Red]\(&quot;$&quot;#,##0\)"/>
    <numFmt numFmtId="190" formatCode="_-* #,##0.00_$_-;\-* #,##0.00_$_-;_-* &quot;-&quot;??_$_-;_-@_-"/>
    <numFmt numFmtId="191" formatCode="_-&quot;$&quot;* #,##0_-;\-&quot;$&quot;* #,##0_-;_-&quot;$&quot;* &quot;-&quot;_-;_-@_-"/>
    <numFmt numFmtId="192" formatCode="#,##0.00;[Red]#,##0.00"/>
    <numFmt numFmtId="193" formatCode="_-* #,##0_$_-;\-* #,##0_$_-;_-* &quot;-&quot;_$_-;_-@_-"/>
    <numFmt numFmtId="194" formatCode="yy\.mm\.dd"/>
    <numFmt numFmtId="195" formatCode="&quot;$&quot;\ #,##0_-;[Red]&quot;$&quot;\ #,##0\-"/>
    <numFmt numFmtId="196" formatCode="\$#,##0.00;\(\$#,##0.00\)"/>
    <numFmt numFmtId="197" formatCode="\$#,##0;\(\$#,##0\)"/>
    <numFmt numFmtId="198" formatCode="0.0"/>
    <numFmt numFmtId="199" formatCode="#,##0;\(#,##0\)"/>
    <numFmt numFmtId="201" formatCode="* #,##0.00;* \-#,##0.00;* &quot;&quot;??;@"/>
    <numFmt numFmtId="202" formatCode="&quot;$&quot;\ #,##0.00_-;[Red]&quot;$&quot;\ #,##0.00\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0.00_);[Red]\(0.00\)"/>
    <numFmt numFmtId="206" formatCode="#,##0.00_);[Red]\(#,##0.00\)"/>
    <numFmt numFmtId="207" formatCode="#,##0.0000"/>
    <numFmt numFmtId="208" formatCode="0.00;[Red]0.00"/>
  </numFmts>
  <fonts count="104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.5"/>
      <color indexed="17"/>
      <name val="宋体"/>
      <charset val="134"/>
    </font>
    <font>
      <sz val="12"/>
      <color indexed="9"/>
      <name val="楷体_GB2312"/>
      <family val="3"/>
      <charset val="134"/>
    </font>
    <font>
      <sz val="11"/>
      <color indexed="9"/>
      <name val="Calibri"/>
      <family val="2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name val="Helv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b/>
      <sz val="10"/>
      <name val="Arial"/>
      <family val="2"/>
    </font>
    <font>
      <sz val="8"/>
      <name val="Times New Roman"/>
      <family val="1"/>
    </font>
    <font>
      <sz val="11"/>
      <color indexed="9"/>
      <name val="宋体"/>
      <charset val="134"/>
    </font>
    <font>
      <sz val="10"/>
      <name val="Arial"/>
      <family val="2"/>
    </font>
    <font>
      <sz val="12"/>
      <name val="Arial"/>
      <family val="2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Geneva"/>
      <family val="2"/>
    </font>
    <font>
      <b/>
      <sz val="15"/>
      <color indexed="56"/>
      <name val="Calibri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7"/>
      <name val="Small Fonts"/>
      <family val="2"/>
    </font>
    <font>
      <sz val="10.5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Calibri"/>
      <family val="2"/>
    </font>
    <font>
      <sz val="8"/>
      <name val="Arial"/>
      <family val="2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17"/>
      <name val="楷体_GB2312"/>
      <family val="3"/>
      <charset val="134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2"/>
      <name val="Helv"/>
      <family val="2"/>
    </font>
    <font>
      <sz val="12"/>
      <color indexed="10"/>
      <name val="楷体_GB2312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i/>
      <sz val="11"/>
      <color indexed="23"/>
      <name val="Calibri"/>
      <family val="2"/>
    </font>
    <font>
      <i/>
      <sz val="11"/>
      <color indexed="23"/>
      <name val="宋体"/>
      <charset val="134"/>
    </font>
    <font>
      <sz val="11"/>
      <name val="ＭＳ Ｐゴシック"/>
      <family val="2"/>
    </font>
    <font>
      <sz val="11"/>
      <color indexed="52"/>
      <name val="宋体"/>
      <charset val="134"/>
    </font>
    <font>
      <sz val="12"/>
      <color indexed="20"/>
      <name val="楷体_GB2312"/>
      <family val="3"/>
      <charset val="134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3"/>
      <color indexed="56"/>
      <name val="楷体_GB2312"/>
      <family val="3"/>
      <charset val="134"/>
    </font>
    <font>
      <sz val="11"/>
      <color indexed="10"/>
      <name val="宋体"/>
      <charset val="134"/>
    </font>
    <font>
      <b/>
      <sz val="10"/>
      <name val="MS Sans Serif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1"/>
      <color indexed="60"/>
      <name val="Calibri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name val="宋体"/>
      <charset val="134"/>
    </font>
    <font>
      <sz val="12"/>
      <name val="바탕체"/>
      <family val="2"/>
      <charset val="129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2154">
    <xf numFmtId="0" fontId="0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protection locked="0"/>
    </xf>
    <xf numFmtId="0" fontId="11" fillId="0" borderId="0"/>
    <xf numFmtId="0" fontId="23" fillId="0" borderId="0"/>
    <xf numFmtId="0" fontId="34" fillId="0" borderId="0"/>
    <xf numFmtId="49" fontId="29" fillId="0" borderId="0" applyFont="0" applyFill="0" applyBorder="0" applyAlignment="0" applyProtection="0"/>
    <xf numFmtId="0" fontId="23" fillId="0" borderId="0"/>
    <xf numFmtId="0" fontId="29" fillId="0" borderId="0"/>
    <xf numFmtId="0" fontId="11" fillId="0" borderId="0"/>
    <xf numFmtId="0" fontId="34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4" fillId="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0">
      <protection locked="0"/>
    </xf>
    <xf numFmtId="0" fontId="2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47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87" fontId="56" fillId="0" borderId="0" applyFill="0" applyBorder="0" applyAlignment="0"/>
    <xf numFmtId="0" fontId="49" fillId="32" borderId="1" applyNumberFormat="0" applyAlignment="0" applyProtection="0"/>
    <xf numFmtId="0" fontId="45" fillId="32" borderId="1" applyNumberFormat="0" applyAlignment="0" applyProtection="0">
      <alignment vertical="center"/>
    </xf>
    <xf numFmtId="0" fontId="45" fillId="32" borderId="1" applyNumberFormat="0" applyAlignment="0" applyProtection="0">
      <alignment vertical="center"/>
    </xf>
    <xf numFmtId="0" fontId="45" fillId="32" borderId="1" applyNumberFormat="0" applyAlignment="0" applyProtection="0">
      <alignment vertical="center"/>
    </xf>
    <xf numFmtId="0" fontId="45" fillId="32" borderId="1" applyNumberFormat="0" applyAlignment="0" applyProtection="0">
      <alignment vertical="center"/>
    </xf>
    <xf numFmtId="0" fontId="45" fillId="32" borderId="1" applyNumberFormat="0" applyAlignment="0" applyProtection="0">
      <alignment vertical="center"/>
    </xf>
    <xf numFmtId="0" fontId="66" fillId="33" borderId="2" applyNumberFormat="0" applyAlignment="0" applyProtection="0"/>
    <xf numFmtId="0" fontId="50" fillId="33" borderId="2" applyNumberFormat="0" applyAlignment="0" applyProtection="0">
      <alignment vertical="center"/>
    </xf>
    <xf numFmtId="0" fontId="50" fillId="33" borderId="2" applyNumberFormat="0" applyAlignment="0" applyProtection="0">
      <alignment vertical="center"/>
    </xf>
    <xf numFmtId="0" fontId="50" fillId="33" borderId="2" applyNumberFormat="0" applyAlignment="0" applyProtection="0">
      <alignment vertical="center"/>
    </xf>
    <xf numFmtId="0" fontId="50" fillId="33" borderId="2" applyNumberFormat="0" applyAlignment="0" applyProtection="0">
      <alignment vertical="center"/>
    </xf>
    <xf numFmtId="0" fontId="50" fillId="33" borderId="2" applyNumberFormat="0" applyAlignment="0" applyProtection="0">
      <alignment vertical="center"/>
    </xf>
    <xf numFmtId="176" fontId="29" fillId="0" borderId="0" applyFont="0" applyFill="0" applyBorder="0" applyAlignment="0" applyProtection="0"/>
    <xf numFmtId="199" fontId="9" fillId="0" borderId="0"/>
    <xf numFmtId="4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96" fontId="9" fillId="0" borderId="0"/>
    <xf numFmtId="0" fontId="30" fillId="0" borderId="0" applyProtection="0"/>
    <xf numFmtId="197" fontId="9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0" borderId="0"/>
    <xf numFmtId="2" fontId="30" fillId="0" borderId="0" applyProtection="0"/>
    <xf numFmtId="0" fontId="29" fillId="0" borderId="0"/>
    <xf numFmtId="0" fontId="68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38" fontId="44" fillId="32" borderId="0" applyNumberFormat="0" applyBorder="0" applyAlignment="0" applyProtection="0"/>
    <xf numFmtId="0" fontId="37" fillId="0" borderId="3" applyNumberFormat="0" applyAlignment="0" applyProtection="0">
      <alignment horizontal="left" vertical="center"/>
    </xf>
    <xf numFmtId="0" fontId="37" fillId="0" borderId="4">
      <alignment horizontal="left" vertical="center"/>
    </xf>
    <xf numFmtId="0" fontId="35" fillId="0" borderId="5" applyNumberFormat="0" applyFill="0" applyAlignment="0" applyProtection="0"/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5" fillId="0" borderId="6" applyNumberFormat="0" applyFill="0" applyAlignment="0" applyProtection="0"/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/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9" fillId="0" borderId="0" applyProtection="0"/>
    <xf numFmtId="0" fontId="37" fillId="0" borderId="0" applyProtection="0"/>
    <xf numFmtId="0" fontId="43" fillId="7" borderId="1" applyNumberFormat="0" applyAlignment="0" applyProtection="0"/>
    <xf numFmtId="10" fontId="44" fillId="34" borderId="8" applyNumberFormat="0" applyBorder="0" applyAlignment="0" applyProtection="0"/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179" fontId="57" fillId="35" borderId="0"/>
    <xf numFmtId="0" fontId="31" fillId="7" borderId="1" applyNumberFormat="0" applyAlignment="0" applyProtection="0">
      <alignment vertical="center"/>
    </xf>
    <xf numFmtId="0" fontId="73" fillId="0" borderId="9" applyNumberFormat="0" applyFill="0" applyAlignment="0" applyProtection="0"/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179" fontId="74" fillId="36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202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75" fillId="37" borderId="0" applyNumberFormat="0" applyBorder="0" applyAlignment="0" applyProtection="0"/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9" fillId="0" borderId="0"/>
    <xf numFmtId="37" fontId="40" fillId="0" borderId="0"/>
    <xf numFmtId="0" fontId="57" fillId="0" borderId="0"/>
    <xf numFmtId="195" fontId="29" fillId="0" borderId="0"/>
    <xf numFmtId="0" fontId="23" fillId="0" borderId="0"/>
    <xf numFmtId="0" fontId="24" fillId="34" borderId="10" applyNumberFormat="0" applyFont="0" applyAlignment="0" applyProtection="0"/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12" fillId="34" borderId="10" applyNumberFormat="0" applyFont="0" applyAlignment="0" applyProtection="0">
      <alignment vertical="center"/>
    </xf>
    <xf numFmtId="0" fontId="67" fillId="32" borderId="11" applyNumberFormat="0" applyAlignment="0" applyProtection="0"/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14" fontId="27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13" fontId="29" fillId="0" borderId="0" applyFont="0" applyFill="0" applyProtection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72" fillId="0" borderId="12">
      <alignment horizontal="center"/>
    </xf>
    <xf numFmtId="3" fontId="36" fillId="0" borderId="0" applyFont="0" applyFill="0" applyBorder="0" applyAlignment="0" applyProtection="0"/>
    <xf numFmtId="0" fontId="36" fillId="38" borderId="0" applyNumberFormat="0" applyFont="0" applyBorder="0" applyAlignment="0" applyProtection="0"/>
    <xf numFmtId="0" fontId="14" fillId="0" borderId="0" applyNumberFormat="0" applyFill="0" applyBorder="0" applyAlignment="0" applyProtection="0"/>
    <xf numFmtId="0" fontId="76" fillId="39" borderId="13">
      <protection locked="0"/>
    </xf>
    <xf numFmtId="0" fontId="77" fillId="0" borderId="0"/>
    <xf numFmtId="0" fontId="76" fillId="39" borderId="13">
      <protection locked="0"/>
    </xf>
    <xf numFmtId="0" fontId="76" fillId="39" borderId="13">
      <protection locked="0"/>
    </xf>
    <xf numFmtId="0" fontId="78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9" fillId="0" borderId="14" applyNumberFormat="0" applyFill="0" applyAlignment="0" applyProtection="0"/>
    <xf numFmtId="0" fontId="8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86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29" fillId="0" borderId="15" applyNumberFormat="0" applyFill="0" applyProtection="0">
      <alignment horizontal="right"/>
    </xf>
    <xf numFmtId="0" fontId="81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82" fillId="0" borderId="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3" fillId="0" borderId="15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4" fillId="0" borderId="16" applyNumberFormat="0" applyFill="0" applyProtection="0">
      <alignment horizont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" fillId="0" borderId="0"/>
    <xf numFmtId="0" fontId="14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9" fontId="60" fillId="0" borderId="0" applyFont="0" applyFill="0" applyBorder="0" applyAlignment="0" applyProtection="0"/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89" fillId="0" borderId="14" applyNumberFormat="0" applyFill="0" applyAlignment="0" applyProtection="0">
      <alignment vertical="center"/>
    </xf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92" fillId="32" borderId="1" applyNumberFormat="0" applyAlignment="0" applyProtection="0">
      <alignment vertical="center"/>
    </xf>
    <xf numFmtId="0" fontId="93" fillId="33" borderId="2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4" fillId="0" borderId="16" applyNumberFormat="0" applyFill="0" applyProtection="0">
      <alignment horizontal="left"/>
    </xf>
    <xf numFmtId="0" fontId="58" fillId="0" borderId="0" applyNumberFormat="0" applyFill="0" applyBorder="0" applyAlignment="0" applyProtection="0">
      <alignment vertical="center"/>
    </xf>
    <xf numFmtId="0" fontId="94" fillId="0" borderId="9" applyNumberFormat="0" applyFill="0" applyAlignment="0" applyProtection="0">
      <alignment vertical="center"/>
    </xf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86" fillId="0" borderId="0"/>
    <xf numFmtId="193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11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4" fontId="26" fillId="0" borderId="0" applyFont="0" applyFill="0" applyBorder="0" applyAlignment="0" applyProtection="0"/>
    <xf numFmtId="0" fontId="60" fillId="0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94" fontId="29" fillId="0" borderId="16" applyFill="0" applyProtection="0">
      <alignment horizontal="right"/>
    </xf>
    <xf numFmtId="0" fontId="29" fillId="0" borderId="15" applyNumberFormat="0" applyFill="0" applyProtection="0">
      <alignment horizontal="left"/>
    </xf>
    <xf numFmtId="0" fontId="95" fillId="37" borderId="0" applyNumberFormat="0" applyBorder="0" applyAlignment="0" applyProtection="0">
      <alignment vertical="center"/>
    </xf>
    <xf numFmtId="0" fontId="87" fillId="32" borderId="11" applyNumberFormat="0" applyAlignment="0" applyProtection="0">
      <alignment vertical="center"/>
    </xf>
    <xf numFmtId="0" fontId="88" fillId="7" borderId="1" applyNumberFormat="0" applyAlignment="0" applyProtection="0">
      <alignment vertical="center"/>
    </xf>
    <xf numFmtId="1" fontId="29" fillId="0" borderId="16" applyFill="0" applyProtection="0">
      <alignment horizontal="center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1" fontId="85" fillId="0" borderId="8">
      <alignment vertical="center"/>
      <protection locked="0"/>
    </xf>
    <xf numFmtId="0" fontId="96" fillId="0" borderId="0"/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198" fontId="85" fillId="0" borderId="8">
      <alignment vertical="center"/>
      <protection locked="0"/>
    </xf>
    <xf numFmtId="0" fontId="29" fillId="0" borderId="0"/>
    <xf numFmtId="0" fontId="36" fillId="0" borderId="0"/>
    <xf numFmtId="177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  <xf numFmtId="0" fontId="14" fillId="34" borderId="10" applyNumberFormat="0" applyFont="0" applyAlignment="0" applyProtection="0">
      <alignment vertical="center"/>
    </xf>
  </cellStyleXfs>
  <cellXfs count="158">
    <xf numFmtId="0" fontId="0" fillId="0" borderId="0" xfId="0"/>
    <xf numFmtId="0" fontId="0" fillId="0" borderId="0" xfId="0" applyFill="1"/>
    <xf numFmtId="0" fontId="0" fillId="0" borderId="0" xfId="0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4" fontId="2" fillId="0" borderId="8" xfId="0" applyNumberFormat="1" applyFont="1" applyFill="1" applyBorder="1" applyAlignment="1" applyProtection="1">
      <alignment horizontal="right" vertical="center"/>
    </xf>
    <xf numFmtId="10" fontId="2" fillId="0" borderId="8" xfId="0" applyNumberFormat="1" applyFont="1" applyFill="1" applyBorder="1" applyAlignment="1">
      <alignment horizontal="right" vertical="center"/>
    </xf>
    <xf numFmtId="192" fontId="2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178" fontId="2" fillId="0" borderId="18" xfId="0" applyNumberFormat="1" applyFont="1" applyFill="1" applyBorder="1" applyAlignment="1" applyProtection="1">
      <alignment horizontal="right" vertical="center"/>
    </xf>
    <xf numFmtId="192" fontId="2" fillId="0" borderId="8" xfId="0" applyNumberFormat="1" applyFont="1" applyFill="1" applyBorder="1" applyAlignment="1" applyProtection="1">
      <alignment horizontal="right" vertical="center"/>
    </xf>
    <xf numFmtId="178" fontId="2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44" borderId="8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44" borderId="20" xfId="0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44" borderId="13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 applyProtection="1">
      <alignment vertical="center" wrapText="1"/>
    </xf>
    <xf numFmtId="177" fontId="2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44" borderId="8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44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0" fontId="2" fillId="44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0" fontId="2" fillId="44" borderId="20" xfId="0" applyNumberFormat="1" applyFont="1" applyFill="1" applyBorder="1" applyAlignment="1" applyProtection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" fillId="44" borderId="22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vertical="center"/>
    </xf>
    <xf numFmtId="177" fontId="2" fillId="0" borderId="20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vertical="center"/>
    </xf>
    <xf numFmtId="4" fontId="2" fillId="0" borderId="20" xfId="0" applyNumberFormat="1" applyFont="1" applyFill="1" applyBorder="1" applyAlignment="1" applyProtection="1">
      <alignment horizontal="right" vertical="center"/>
    </xf>
    <xf numFmtId="0" fontId="0" fillId="0" borderId="22" xfId="0" applyFill="1" applyBorder="1" applyAlignment="1">
      <alignment vertical="center"/>
    </xf>
    <xf numFmtId="177" fontId="0" fillId="0" borderId="22" xfId="0" applyNumberFormat="1" applyFill="1" applyBorder="1"/>
    <xf numFmtId="177" fontId="2" fillId="0" borderId="20" xfId="0" applyNumberFormat="1" applyFont="1" applyFill="1" applyBorder="1" applyAlignment="1" applyProtection="1">
      <alignment horizontal="right" vertical="center" wrapText="1"/>
    </xf>
    <xf numFmtId="177" fontId="2" fillId="0" borderId="8" xfId="0" applyNumberFormat="1" applyFont="1" applyFill="1" applyBorder="1" applyAlignment="1" applyProtection="1">
      <alignment horizontal="right" vertical="center" wrapText="1"/>
    </xf>
    <xf numFmtId="177" fontId="2" fillId="0" borderId="13" xfId="0" applyNumberFormat="1" applyFont="1" applyFill="1" applyBorder="1" applyAlignment="1" applyProtection="1">
      <alignment horizontal="right" vertical="center" wrapText="1"/>
    </xf>
    <xf numFmtId="205" fontId="2" fillId="0" borderId="22" xfId="1277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 applyProtection="1">
      <alignment horizontal="right" vertical="center" wrapText="1"/>
    </xf>
    <xf numFmtId="205" fontId="2" fillId="0" borderId="22" xfId="1278" applyNumberFormat="1" applyFont="1" applyFill="1" applyBorder="1" applyAlignment="1">
      <alignment vertical="center"/>
    </xf>
    <xf numFmtId="206" fontId="2" fillId="0" borderId="8" xfId="0" applyNumberFormat="1" applyFont="1" applyFill="1" applyBorder="1" applyAlignment="1" applyProtection="1">
      <alignment vertical="center"/>
    </xf>
    <xf numFmtId="3" fontId="2" fillId="0" borderId="15" xfId="0" applyNumberFormat="1" applyFont="1" applyFill="1" applyBorder="1" applyAlignment="1" applyProtection="1">
      <alignment horizontal="right" vertical="center"/>
    </xf>
    <xf numFmtId="0" fontId="0" fillId="0" borderId="22" xfId="0" applyFill="1" applyBorder="1"/>
    <xf numFmtId="0" fontId="2" fillId="0" borderId="18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horizontal="right" vertical="center" wrapText="1"/>
    </xf>
    <xf numFmtId="0" fontId="0" fillId="0" borderId="22" xfId="0" applyBorder="1"/>
    <xf numFmtId="0" fontId="7" fillId="0" borderId="17" xfId="0" applyNumberFormat="1" applyFont="1" applyFill="1" applyBorder="1" applyAlignment="1" applyProtection="1">
      <alignment horizontal="center" vertical="center"/>
    </xf>
    <xf numFmtId="208" fontId="7" fillId="0" borderId="20" xfId="0" applyNumberFormat="1" applyFont="1" applyFill="1" applyBorder="1" applyAlignment="1" applyProtection="1">
      <alignment horizontal="right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4" fontId="7" fillId="0" borderId="8" xfId="0" applyNumberFormat="1" applyFont="1" applyFill="1" applyBorder="1" applyAlignment="1" applyProtection="1">
      <alignment horizontal="right" vertical="center"/>
    </xf>
    <xf numFmtId="4" fontId="7" fillId="0" borderId="18" xfId="0" applyNumberFormat="1" applyFont="1" applyFill="1" applyBorder="1" applyAlignment="1" applyProtection="1">
      <alignment horizontal="right" vertical="center"/>
    </xf>
    <xf numFmtId="192" fontId="8" fillId="0" borderId="22" xfId="0" applyNumberFormat="1" applyFont="1" applyFill="1" applyBorder="1" applyAlignment="1">
      <alignment horizontal="right"/>
    </xf>
    <xf numFmtId="208" fontId="2" fillId="0" borderId="20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vertical="center"/>
    </xf>
    <xf numFmtId="0" fontId="0" fillId="0" borderId="22" xfId="0" applyFont="1" applyFill="1" applyBorder="1" applyAlignment="1">
      <alignment vertical="center"/>
    </xf>
    <xf numFmtId="208" fontId="2" fillId="0" borderId="8" xfId="0" applyNumberFormat="1" applyFont="1" applyFill="1" applyBorder="1" applyAlignment="1" applyProtection="1">
      <alignment horizontal="right" vertical="center" wrapText="1"/>
    </xf>
    <xf numFmtId="208" fontId="2" fillId="0" borderId="15" xfId="0" applyNumberFormat="1" applyFont="1" applyFill="1" applyBorder="1" applyAlignment="1" applyProtection="1">
      <alignment horizontal="right" vertical="center" wrapText="1"/>
    </xf>
    <xf numFmtId="208" fontId="2" fillId="0" borderId="8" xfId="0" applyNumberFormat="1" applyFont="1" applyFill="1" applyBorder="1" applyAlignment="1" applyProtection="1">
      <alignment vertical="center"/>
    </xf>
    <xf numFmtId="3" fontId="9" fillId="0" borderId="20" xfId="0" applyNumberFormat="1" applyFont="1" applyFill="1" applyBorder="1" applyAlignment="1" applyProtection="1">
      <alignment horizontal="right" vertical="center"/>
    </xf>
    <xf numFmtId="177" fontId="0" fillId="0" borderId="22" xfId="0" applyNumberFormat="1" applyBorder="1"/>
    <xf numFmtId="208" fontId="7" fillId="0" borderId="15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92" fontId="7" fillId="0" borderId="8" xfId="0" applyNumberFormat="1" applyFont="1" applyFill="1" applyBorder="1" applyAlignment="1" applyProtection="1">
      <alignment horizontal="right" vertical="center"/>
    </xf>
    <xf numFmtId="192" fontId="7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10" fillId="0" borderId="0" xfId="0" applyFont="1"/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44" borderId="23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201" fontId="2" fillId="0" borderId="0" xfId="2023" applyNumberFormat="1" applyFont="1" applyFill="1" applyAlignment="1">
      <alignment horizontal="right"/>
    </xf>
    <xf numFmtId="181" fontId="2" fillId="44" borderId="17" xfId="0" applyNumberFormat="1" applyFont="1" applyFill="1" applyBorder="1" applyAlignment="1" applyProtection="1">
      <alignment horizontal="centerContinuous" vertical="center"/>
    </xf>
    <xf numFmtId="181" fontId="2" fillId="44" borderId="4" xfId="0" applyNumberFormat="1" applyFont="1" applyFill="1" applyBorder="1" applyAlignment="1" applyProtection="1">
      <alignment horizontal="centerContinuous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" fontId="2" fillId="0" borderId="8" xfId="2023" applyNumberFormat="1" applyFont="1" applyFill="1" applyBorder="1" applyAlignment="1" applyProtection="1">
      <alignment horizontal="right" vertical="center" wrapText="1"/>
    </xf>
    <xf numFmtId="181" fontId="2" fillId="44" borderId="24" xfId="0" applyNumberFormat="1" applyFont="1" applyFill="1" applyBorder="1" applyAlignment="1" applyProtection="1">
      <alignment horizontal="centerContinuous" vertical="center"/>
    </xf>
    <xf numFmtId="181" fontId="2" fillId="44" borderId="25" xfId="0" applyNumberFormat="1" applyFont="1" applyFill="1" applyBorder="1" applyAlignment="1" applyProtection="1">
      <alignment horizontal="centerContinuous" vertical="center"/>
    </xf>
    <xf numFmtId="181" fontId="2" fillId="44" borderId="8" xfId="0" applyNumberFormat="1" applyFont="1" applyFill="1" applyBorder="1" applyAlignment="1" applyProtection="1">
      <alignment horizontal="centerContinuous" vertical="center"/>
    </xf>
    <xf numFmtId="181" fontId="2" fillId="44" borderId="18" xfId="0" applyNumberFormat="1" applyFont="1" applyFill="1" applyBorder="1" applyAlignment="1" applyProtection="1">
      <alignment horizontal="centerContinuous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207" fontId="2" fillId="0" borderId="8" xfId="0" applyNumberFormat="1" applyFont="1" applyFill="1" applyBorder="1" applyAlignment="1" applyProtection="1">
      <alignment horizontal="right" vertical="center" wrapText="1"/>
    </xf>
    <xf numFmtId="4" fontId="2" fillId="0" borderId="8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44" borderId="21" xfId="0" applyNumberFormat="1" applyFont="1" applyFill="1" applyBorder="1" applyAlignment="1" applyProtection="1">
      <alignment horizontal="center" vertical="center"/>
    </xf>
    <xf numFmtId="192" fontId="2" fillId="0" borderId="20" xfId="0" applyNumberFormat="1" applyFont="1" applyFill="1" applyBorder="1" applyAlignment="1" applyProtection="1">
      <alignment horizontal="right" vertical="center"/>
    </xf>
    <xf numFmtId="192" fontId="2" fillId="0" borderId="20" xfId="0" applyNumberFormat="1" applyFont="1" applyFill="1" applyBorder="1" applyAlignment="1" applyProtection="1">
      <alignment horizontal="right" vertical="center" wrapText="1"/>
    </xf>
    <xf numFmtId="0" fontId="0" fillId="0" borderId="21" xfId="0" applyFill="1" applyBorder="1" applyAlignment="1">
      <alignment vertical="center"/>
    </xf>
    <xf numFmtId="192" fontId="0" fillId="0" borderId="21" xfId="0" applyNumberFormat="1" applyFill="1" applyBorder="1"/>
    <xf numFmtId="192" fontId="2" fillId="0" borderId="8" xfId="0" applyNumberFormat="1" applyFont="1" applyFill="1" applyBorder="1" applyAlignment="1" applyProtection="1">
      <alignment horizontal="right" vertical="center" wrapText="1"/>
    </xf>
    <xf numFmtId="192" fontId="2" fillId="0" borderId="13" xfId="0" applyNumberFormat="1" applyFont="1" applyFill="1" applyBorder="1" applyAlignment="1" applyProtection="1">
      <alignment horizontal="right" vertical="center" wrapText="1"/>
    </xf>
    <xf numFmtId="205" fontId="2" fillId="0" borderId="8" xfId="1278" applyNumberFormat="1" applyFont="1" applyFill="1" applyBorder="1" applyAlignment="1">
      <alignment vertical="center"/>
    </xf>
    <xf numFmtId="192" fontId="2" fillId="0" borderId="15" xfId="0" applyNumberFormat="1" applyFont="1" applyFill="1" applyBorder="1" applyAlignment="1" applyProtection="1">
      <alignment horizontal="right" vertical="center"/>
    </xf>
    <xf numFmtId="0" fontId="0" fillId="0" borderId="21" xfId="0" applyFill="1" applyBorder="1"/>
    <xf numFmtId="192" fontId="2" fillId="0" borderId="15" xfId="0" applyNumberFormat="1" applyFont="1" applyFill="1" applyBorder="1" applyAlignment="1" applyProtection="1">
      <alignment horizontal="right" vertical="center" wrapText="1"/>
    </xf>
    <xf numFmtId="192" fontId="7" fillId="0" borderId="20" xfId="0" applyNumberFormat="1" applyFont="1" applyFill="1" applyBorder="1" applyAlignment="1" applyProtection="1">
      <alignment horizontal="right" vertical="center"/>
    </xf>
    <xf numFmtId="192" fontId="7" fillId="0" borderId="18" xfId="0" applyNumberFormat="1" applyFont="1" applyFill="1" applyBorder="1" applyAlignment="1" applyProtection="1">
      <alignment horizontal="center" vertical="center"/>
    </xf>
    <xf numFmtId="192" fontId="8" fillId="0" borderId="21" xfId="0" applyNumberFormat="1" applyFont="1" applyFill="1" applyBorder="1" applyAlignment="1">
      <alignment horizontal="right"/>
    </xf>
    <xf numFmtId="0" fontId="0" fillId="0" borderId="21" xfId="0" applyFont="1" applyFill="1" applyBorder="1" applyAlignment="1">
      <alignment vertical="center"/>
    </xf>
    <xf numFmtId="192" fontId="0" fillId="0" borderId="21" xfId="0" applyNumberFormat="1" applyFill="1" applyBorder="1" applyAlignment="1">
      <alignment horizontal="right"/>
    </xf>
    <xf numFmtId="192" fontId="9" fillId="0" borderId="15" xfId="0" applyNumberFormat="1" applyFont="1" applyFill="1" applyBorder="1" applyAlignment="1" applyProtection="1">
      <alignment horizontal="right" vertical="center" wrapText="1"/>
    </xf>
    <xf numFmtId="192" fontId="9" fillId="0" borderId="20" xfId="0" applyNumberFormat="1" applyFont="1" applyFill="1" applyBorder="1" applyAlignment="1" applyProtection="1">
      <alignment horizontal="right" vertical="center"/>
    </xf>
    <xf numFmtId="192" fontId="7" fillId="0" borderId="15" xfId="0" applyNumberFormat="1" applyFont="1" applyFill="1" applyBorder="1" applyAlignment="1" applyProtection="1">
      <alignment horizontal="right" vertical="center"/>
    </xf>
    <xf numFmtId="192" fontId="7" fillId="0" borderId="8" xfId="0" applyNumberFormat="1" applyFont="1" applyFill="1" applyBorder="1" applyAlignment="1" applyProtection="1">
      <alignment horizontal="center" vertical="center"/>
    </xf>
    <xf numFmtId="0" fontId="99" fillId="0" borderId="0" xfId="0" applyNumberFormat="1" applyFont="1" applyFill="1" applyAlignment="1" applyProtection="1">
      <alignment horizontal="centerContinuous" vertical="center"/>
    </xf>
    <xf numFmtId="0" fontId="100" fillId="0" borderId="0" xfId="0" applyNumberFormat="1" applyFont="1" applyFill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44" borderId="26" xfId="0" applyNumberFormat="1" applyFont="1" applyFill="1" applyBorder="1" applyAlignment="1" applyProtection="1">
      <alignment horizontal="center" vertical="center"/>
    </xf>
    <xf numFmtId="0" fontId="2" fillId="44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81" fontId="2" fillId="0" borderId="17" xfId="0" applyNumberFormat="1" applyFont="1" applyFill="1" applyBorder="1" applyAlignment="1" applyProtection="1">
      <alignment horizontal="center" vertical="center" wrapText="1"/>
    </xf>
    <xf numFmtId="181" fontId="2" fillId="0" borderId="8" xfId="0" applyNumberFormat="1" applyFont="1" applyFill="1" applyBorder="1" applyAlignment="1" applyProtection="1">
      <alignment horizontal="center" vertical="center" wrapText="1"/>
    </xf>
    <xf numFmtId="181" fontId="2" fillId="0" borderId="15" xfId="0" applyNumberFormat="1" applyFont="1" applyFill="1" applyBorder="1" applyAlignment="1" applyProtection="1">
      <alignment horizontal="center" vertical="center" wrapText="1"/>
    </xf>
    <xf numFmtId="181" fontId="2" fillId="0" borderId="19" xfId="0" applyNumberFormat="1" applyFont="1" applyFill="1" applyBorder="1" applyAlignment="1" applyProtection="1">
      <alignment horizontal="center" vertical="center" wrapText="1"/>
    </xf>
    <xf numFmtId="181" fontId="2" fillId="44" borderId="8" xfId="0" applyNumberFormat="1" applyFont="1" applyFill="1" applyBorder="1" applyAlignment="1" applyProtection="1">
      <alignment horizontal="center" vertical="center" wrapText="1"/>
    </xf>
    <xf numFmtId="181" fontId="2" fillId="0" borderId="4" xfId="0" applyNumberFormat="1" applyFont="1" applyFill="1" applyBorder="1" applyAlignment="1" applyProtection="1">
      <alignment horizontal="center" vertical="center" wrapText="1"/>
    </xf>
    <xf numFmtId="181" fontId="2" fillId="0" borderId="18" xfId="0" applyNumberFormat="1" applyFont="1" applyFill="1" applyBorder="1" applyAlignment="1" applyProtection="1">
      <alignment horizontal="center" vertical="center" wrapText="1"/>
    </xf>
    <xf numFmtId="0" fontId="2" fillId="44" borderId="23" xfId="0" applyNumberFormat="1" applyFont="1" applyFill="1" applyBorder="1" applyAlignment="1" applyProtection="1">
      <alignment horizontal="center" vertical="center"/>
    </xf>
    <xf numFmtId="0" fontId="2" fillId="44" borderId="8" xfId="0" applyNumberFormat="1" applyFont="1" applyFill="1" applyBorder="1" applyAlignment="1" applyProtection="1">
      <alignment horizontal="center" vertical="center" wrapText="1"/>
    </xf>
    <xf numFmtId="0" fontId="2" fillId="44" borderId="17" xfId="0" applyNumberFormat="1" applyFont="1" applyFill="1" applyBorder="1" applyAlignment="1">
      <alignment horizontal="center" vertical="center"/>
    </xf>
    <xf numFmtId="0" fontId="2" fillId="44" borderId="17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Fill="1" applyBorder="1" applyAlignment="1">
      <alignment vertical="center" wrapText="1"/>
    </xf>
    <xf numFmtId="0" fontId="2" fillId="44" borderId="28" xfId="0" applyNumberFormat="1" applyFont="1" applyFill="1" applyBorder="1" applyAlignment="1" applyProtection="1">
      <alignment horizontal="center" vertical="center"/>
    </xf>
    <xf numFmtId="0" fontId="2" fillId="44" borderId="24" xfId="0" applyNumberFormat="1" applyFont="1" applyFill="1" applyBorder="1" applyAlignment="1" applyProtection="1">
      <alignment horizontal="center" vertical="center"/>
    </xf>
    <xf numFmtId="0" fontId="2" fillId="44" borderId="25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</cellXfs>
  <cellStyles count="2154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3" xfId="30"/>
    <cellStyle name="20% - Accent1 2 3" xfId="31"/>
    <cellStyle name="20% - Accent1 2 3 2" xfId="32"/>
    <cellStyle name="20% - Accent1 2 4" xfId="33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3" xfId="40"/>
    <cellStyle name="20% - Accent2 2 3" xfId="41"/>
    <cellStyle name="20% - Accent2 2 3 2" xfId="42"/>
    <cellStyle name="20% - Accent2 2 4" xfId="43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3" xfId="50"/>
    <cellStyle name="20% - Accent3 2 3" xfId="51"/>
    <cellStyle name="20% - Accent3 2 3 2" xfId="52"/>
    <cellStyle name="20% - Accent3 2 4" xfId="53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3" xfId="60"/>
    <cellStyle name="20% - Accent4 2 3" xfId="61"/>
    <cellStyle name="20% - Accent4 2 3 2" xfId="62"/>
    <cellStyle name="20% - Accent4 2 4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3" xfId="80"/>
    <cellStyle name="20% - Accent6 2 3" xfId="81"/>
    <cellStyle name="20% - Accent6 2 3 2" xfId="82"/>
    <cellStyle name="20% - Accent6 2 4" xfId="83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3" xfId="96"/>
    <cellStyle name="40% - Accent1 2 3" xfId="97"/>
    <cellStyle name="40% - Accent1 2 3 2" xfId="98"/>
    <cellStyle name="40% - Accent1 2 4" xfId="99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3" xfId="106"/>
    <cellStyle name="40% - Accent2 2 3" xfId="107"/>
    <cellStyle name="40% - Accent2 2 3 2" xfId="108"/>
    <cellStyle name="40% - Accent2 2 4" xfId="109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3" xfId="116"/>
    <cellStyle name="40% - Accent3 2 3" xfId="117"/>
    <cellStyle name="40% - Accent3 2 3 2" xfId="118"/>
    <cellStyle name="40% - Accent3 2 4" xfId="119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3" xfId="126"/>
    <cellStyle name="40% - Accent4 2 3" xfId="127"/>
    <cellStyle name="40% - Accent4 2 3 2" xfId="128"/>
    <cellStyle name="40% - Accent4 2 4" xfId="129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3" xfId="136"/>
    <cellStyle name="40% - Accent5 2 3" xfId="137"/>
    <cellStyle name="40% - Accent5 2 3 2" xfId="138"/>
    <cellStyle name="40% - Accent5 2 4" xfId="139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3" xfId="146"/>
    <cellStyle name="40% - Accent6 2 3" xfId="147"/>
    <cellStyle name="40% - Accent6 2 3 2" xfId="148"/>
    <cellStyle name="40% - Accent6 2 4" xfId="14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3" xfId="161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3" xfId="167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3" xfId="173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3" xfId="179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3" xfId="185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3" xfId="191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3" xfId="205"/>
    <cellStyle name="Accent1 - 20% 3" xfId="206"/>
    <cellStyle name="Accent1 - 20% 3 2" xfId="207"/>
    <cellStyle name="Accent1 - 20% 4" xfId="208"/>
    <cellStyle name="Accent1 - 40%" xfId="209"/>
    <cellStyle name="Accent1 - 40% 2" xfId="210"/>
    <cellStyle name="Accent1 - 40% 2 2" xfId="211"/>
    <cellStyle name="Accent1 - 40% 2 2 2" xfId="212"/>
    <cellStyle name="Accent1 - 40% 2 3" xfId="213"/>
    <cellStyle name="Accent1 - 40% 3" xfId="214"/>
    <cellStyle name="Accent1 - 40% 3 2" xfId="215"/>
    <cellStyle name="Accent1 - 40% 4" xfId="216"/>
    <cellStyle name="Accent1 - 60%" xfId="217"/>
    <cellStyle name="Accent1 - 60% 2" xfId="218"/>
    <cellStyle name="Accent1 - 60% 2 2" xfId="219"/>
    <cellStyle name="Accent1 - 60% 2 2 2" xfId="220"/>
    <cellStyle name="Accent1 - 60% 2 3" xfId="221"/>
    <cellStyle name="Accent1 - 60% 3" xfId="222"/>
    <cellStyle name="Accent1 - 60% 3 2" xfId="223"/>
    <cellStyle name="Accent1 - 60% 4" xfId="224"/>
    <cellStyle name="Accent1 2" xfId="225"/>
    <cellStyle name="Accent1 2 2" xfId="226"/>
    <cellStyle name="Accent1 2 2 2" xfId="227"/>
    <cellStyle name="Accent1 2 3" xfId="228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3" xfId="235"/>
    <cellStyle name="Accent2 - 20% 3" xfId="236"/>
    <cellStyle name="Accent2 - 20% 3 2" xfId="237"/>
    <cellStyle name="Accent2 - 20% 4" xfId="238"/>
    <cellStyle name="Accent2 - 40%" xfId="239"/>
    <cellStyle name="Accent2 - 40% 2" xfId="240"/>
    <cellStyle name="Accent2 - 40% 2 2" xfId="241"/>
    <cellStyle name="Accent2 - 40% 2 2 2" xfId="242"/>
    <cellStyle name="Accent2 - 40% 2 3" xfId="243"/>
    <cellStyle name="Accent2 - 40% 3" xfId="244"/>
    <cellStyle name="Accent2 - 40% 3 2" xfId="245"/>
    <cellStyle name="Accent2 - 40% 4" xfId="246"/>
    <cellStyle name="Accent2 - 60%" xfId="247"/>
    <cellStyle name="Accent2 - 60% 2" xfId="248"/>
    <cellStyle name="Accent2 - 60% 2 2" xfId="249"/>
    <cellStyle name="Accent2 - 60% 2 2 2" xfId="250"/>
    <cellStyle name="Accent2 - 60% 2 3" xfId="251"/>
    <cellStyle name="Accent2 - 60% 3" xfId="252"/>
    <cellStyle name="Accent2 - 60% 3 2" xfId="253"/>
    <cellStyle name="Accent2 - 60% 4" xfId="254"/>
    <cellStyle name="Accent2 2" xfId="255"/>
    <cellStyle name="Accent2 2 2" xfId="256"/>
    <cellStyle name="Accent2 2 2 2" xfId="257"/>
    <cellStyle name="Accent2 2 3" xfId="258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3" xfId="265"/>
    <cellStyle name="Accent3 - 20% 3" xfId="266"/>
    <cellStyle name="Accent3 - 20% 3 2" xfId="267"/>
    <cellStyle name="Accent3 - 20% 4" xfId="268"/>
    <cellStyle name="Accent3 - 40%" xfId="269"/>
    <cellStyle name="Accent3 - 40% 2" xfId="270"/>
    <cellStyle name="Accent3 - 40% 2 2" xfId="271"/>
    <cellStyle name="Accent3 - 40% 2 2 2" xfId="272"/>
    <cellStyle name="Accent3 - 40% 2 3" xfId="273"/>
    <cellStyle name="Accent3 - 40% 3" xfId="274"/>
    <cellStyle name="Accent3 - 40% 3 2" xfId="275"/>
    <cellStyle name="Accent3 - 40% 4" xfId="276"/>
    <cellStyle name="Accent3 - 60%" xfId="277"/>
    <cellStyle name="Accent3 - 60% 2" xfId="278"/>
    <cellStyle name="Accent3 - 60% 2 2" xfId="279"/>
    <cellStyle name="Accent3 - 60% 2 2 2" xfId="280"/>
    <cellStyle name="Accent3 - 60% 2 3" xfId="281"/>
    <cellStyle name="Accent3 - 60% 3" xfId="282"/>
    <cellStyle name="Accent3 - 60% 3 2" xfId="283"/>
    <cellStyle name="Accent3 - 60% 4" xfId="284"/>
    <cellStyle name="Accent3 2" xfId="285"/>
    <cellStyle name="Accent3 2 2" xfId="286"/>
    <cellStyle name="Accent3 2 2 2" xfId="287"/>
    <cellStyle name="Accent3 2 3" xfId="288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3" xfId="295"/>
    <cellStyle name="Accent4 - 20% 3" xfId="296"/>
    <cellStyle name="Accent4 - 20% 3 2" xfId="297"/>
    <cellStyle name="Accent4 - 20% 4" xfId="298"/>
    <cellStyle name="Accent4 - 40%" xfId="299"/>
    <cellStyle name="Accent4 - 40% 2" xfId="300"/>
    <cellStyle name="Accent4 - 40% 2 2" xfId="301"/>
    <cellStyle name="Accent4 - 40% 2 2 2" xfId="302"/>
    <cellStyle name="Accent4 - 40% 2 3" xfId="303"/>
    <cellStyle name="Accent4 - 40% 3" xfId="304"/>
    <cellStyle name="Accent4 - 40% 3 2" xfId="305"/>
    <cellStyle name="Accent4 - 40% 4" xfId="306"/>
    <cellStyle name="Accent4 - 60%" xfId="307"/>
    <cellStyle name="Accent4 - 60% 2" xfId="308"/>
    <cellStyle name="Accent4 - 60% 2 2" xfId="309"/>
    <cellStyle name="Accent4 - 60% 2 2 2" xfId="310"/>
    <cellStyle name="Accent4 - 60% 2 3" xfId="311"/>
    <cellStyle name="Accent4 - 60% 3" xfId="312"/>
    <cellStyle name="Accent4 - 60% 3 2" xfId="313"/>
    <cellStyle name="Accent4 - 60% 4" xfId="314"/>
    <cellStyle name="Accent4 2" xfId="315"/>
    <cellStyle name="Accent4 2 2" xfId="316"/>
    <cellStyle name="Accent4 2 2 2" xfId="317"/>
    <cellStyle name="Accent4 2 3" xfId="318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3" xfId="325"/>
    <cellStyle name="Accent5 - 20% 3" xfId="326"/>
    <cellStyle name="Accent5 - 20% 3 2" xfId="327"/>
    <cellStyle name="Accent5 - 20% 4" xfId="328"/>
    <cellStyle name="Accent5 - 40%" xfId="329"/>
    <cellStyle name="Accent5 - 40% 2" xfId="330"/>
    <cellStyle name="Accent5 - 40% 2 2" xfId="331"/>
    <cellStyle name="Accent5 - 40% 2 2 2" xfId="332"/>
    <cellStyle name="Accent5 - 40% 2 3" xfId="333"/>
    <cellStyle name="Accent5 - 40% 3" xfId="334"/>
    <cellStyle name="Accent5 - 40% 3 2" xfId="335"/>
    <cellStyle name="Accent5 - 40% 4" xfId="336"/>
    <cellStyle name="Accent5 - 60%" xfId="337"/>
    <cellStyle name="Accent5 - 60% 2" xfId="338"/>
    <cellStyle name="Accent5 - 60% 2 2" xfId="339"/>
    <cellStyle name="Accent5 - 60% 2 2 2" xfId="340"/>
    <cellStyle name="Accent5 - 60% 2 3" xfId="341"/>
    <cellStyle name="Accent5 - 60% 3" xfId="342"/>
    <cellStyle name="Accent5 - 60% 3 2" xfId="343"/>
    <cellStyle name="Accent5 - 60% 4" xfId="344"/>
    <cellStyle name="Accent5 2" xfId="345"/>
    <cellStyle name="Accent5 2 2" xfId="346"/>
    <cellStyle name="Accent5 2 2 2" xfId="347"/>
    <cellStyle name="Accent5 2 3" xfId="348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3" xfId="355"/>
    <cellStyle name="Accent6 - 20% 3" xfId="356"/>
    <cellStyle name="Accent6 - 20% 3 2" xfId="357"/>
    <cellStyle name="Accent6 - 20% 4" xfId="358"/>
    <cellStyle name="Accent6 - 40%" xfId="359"/>
    <cellStyle name="Accent6 - 40% 2" xfId="360"/>
    <cellStyle name="Accent6 - 40% 2 2" xfId="361"/>
    <cellStyle name="Accent6 - 40% 2 2 2" xfId="362"/>
    <cellStyle name="Accent6 - 40% 2 3" xfId="363"/>
    <cellStyle name="Accent6 - 40% 3" xfId="364"/>
    <cellStyle name="Accent6 - 40% 3 2" xfId="365"/>
    <cellStyle name="Accent6 - 40% 4" xfId="366"/>
    <cellStyle name="Accent6 - 60%" xfId="367"/>
    <cellStyle name="Accent6 - 60% 2" xfId="368"/>
    <cellStyle name="Accent6 - 60% 2 2" xfId="369"/>
    <cellStyle name="Accent6 - 60% 2 2 2" xfId="370"/>
    <cellStyle name="Accent6 - 60% 2 3" xfId="371"/>
    <cellStyle name="Accent6 - 60% 3" xfId="372"/>
    <cellStyle name="Accent6 - 60% 3 2" xfId="373"/>
    <cellStyle name="Accent6 - 60% 4" xfId="374"/>
    <cellStyle name="Accent6 2" xfId="375"/>
    <cellStyle name="Accent6 2 2" xfId="376"/>
    <cellStyle name="Accent6 2 2 2" xfId="377"/>
    <cellStyle name="Accent6 2 3" xfId="37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3" xfId="385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3" xfId="392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3" xfId="398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3" xfId="412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3" xfId="421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3" xfId="430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3" xfId="43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3" xfId="442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3" xfId="448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3" xfId="457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3" xfId="464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3" xfId="479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3" xfId="491"/>
    <cellStyle name="Note 2 3" xfId="492"/>
    <cellStyle name="Note 2 3 2" xfId="493"/>
    <cellStyle name="Note 2 4" xfId="494"/>
    <cellStyle name="Output" xfId="495"/>
    <cellStyle name="Output 2" xfId="496"/>
    <cellStyle name="Output 2 2" xfId="497"/>
    <cellStyle name="Output 2 2 2" xfId="498"/>
    <cellStyle name="Output 2 3" xfId="499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3" xfId="520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3" xfId="527"/>
    <cellStyle name="Warning Text_国有资本经营预算编制报表1（预算单位）" xfId="528"/>
    <cellStyle name="百分比 2" xfId="529"/>
    <cellStyle name="百分比 2 2" xfId="530"/>
    <cellStyle name="百分比 2 2 2" xfId="531"/>
    <cellStyle name="百分比 2 2 2 2" xfId="532"/>
    <cellStyle name="百分比 2 2 2 2 2" xfId="533"/>
    <cellStyle name="百分比 2 2 2 3" xfId="534"/>
    <cellStyle name="百分比 2 2 3" xfId="535"/>
    <cellStyle name="百分比 2 2 3 2" xfId="536"/>
    <cellStyle name="百分比 2 2 4" xfId="537"/>
    <cellStyle name="百分比 2 3" xfId="538"/>
    <cellStyle name="百分比 2 3 2" xfId="539"/>
    <cellStyle name="百分比 2 3 2 2" xfId="540"/>
    <cellStyle name="百分比 2 3 3" xfId="541"/>
    <cellStyle name="百分比 2 4" xfId="542"/>
    <cellStyle name="百分比 2 4 2" xfId="543"/>
    <cellStyle name="百分比 2 5" xfId="544"/>
    <cellStyle name="百分比 3" xfId="545"/>
    <cellStyle name="百分比 3 2" xfId="546"/>
    <cellStyle name="百分比 3 2 2" xfId="547"/>
    <cellStyle name="百分比 3 2 2 2" xfId="548"/>
    <cellStyle name="百分比 3 2 2 2 2" xfId="549"/>
    <cellStyle name="百分比 3 2 2 3" xfId="550"/>
    <cellStyle name="百分比 3 2 3" xfId="551"/>
    <cellStyle name="百分比 3 2 3 2" xfId="552"/>
    <cellStyle name="百分比 3 2 4" xfId="553"/>
    <cellStyle name="百分比 3 3" xfId="554"/>
    <cellStyle name="百分比 3 3 2" xfId="555"/>
    <cellStyle name="百分比 3 3 2 2" xfId="556"/>
    <cellStyle name="百分比 3 3 3" xfId="557"/>
    <cellStyle name="百分比 3 4" xfId="558"/>
    <cellStyle name="百分比 3 4 2" xfId="559"/>
    <cellStyle name="百分比 3 5" xfId="560"/>
    <cellStyle name="百分比 4" xfId="561"/>
    <cellStyle name="百分比 4 2" xfId="562"/>
    <cellStyle name="百分比 4 2 2" xfId="563"/>
    <cellStyle name="百分比 4 2 2 2" xfId="564"/>
    <cellStyle name="百分比 4 2 3" xfId="565"/>
    <cellStyle name="百分比 4 3" xfId="566"/>
    <cellStyle name="百分比 4 3 2" xfId="567"/>
    <cellStyle name="百分比 4 4" xfId="568"/>
    <cellStyle name="捠壿 [0.00]_Region Orders (2)" xfId="569"/>
    <cellStyle name="捠壿_Region Orders (2)" xfId="570"/>
    <cellStyle name="编号" xfId="571"/>
    <cellStyle name="标题 1 2" xfId="572"/>
    <cellStyle name="标题 2 2" xfId="573"/>
    <cellStyle name="标题 3 2" xfId="574"/>
    <cellStyle name="标题 4 2" xfId="575"/>
    <cellStyle name="标题 5" xfId="576"/>
    <cellStyle name="标题 5 2" xfId="577"/>
    <cellStyle name="标题 5 2 2" xfId="578"/>
    <cellStyle name="标题 5 2 2 2" xfId="579"/>
    <cellStyle name="标题 5 2 3" xfId="580"/>
    <cellStyle name="标题 5 3" xfId="581"/>
    <cellStyle name="标题 5 3 2" xfId="582"/>
    <cellStyle name="标题 5 4" xfId="583"/>
    <cellStyle name="标题1" xfId="584"/>
    <cellStyle name="表标题" xfId="585"/>
    <cellStyle name="表标题 2" xfId="586"/>
    <cellStyle name="表标题 2 2" xfId="587"/>
    <cellStyle name="表标题 2 2 2" xfId="588"/>
    <cellStyle name="表标题 2 3" xfId="589"/>
    <cellStyle name="表标题 3" xfId="590"/>
    <cellStyle name="表标题 3 2" xfId="591"/>
    <cellStyle name="表标题 4" xfId="592"/>
    <cellStyle name="部门" xfId="593"/>
    <cellStyle name="差 2" xfId="594"/>
    <cellStyle name="差_~4190974" xfId="595"/>
    <cellStyle name="差_~4190974 2" xfId="596"/>
    <cellStyle name="差_~4190974 2 2" xfId="597"/>
    <cellStyle name="差_~4190974 2 2 2" xfId="598"/>
    <cellStyle name="差_~4190974 2 3" xfId="599"/>
    <cellStyle name="差_~4190974 3" xfId="600"/>
    <cellStyle name="差_~4190974 3 2" xfId="601"/>
    <cellStyle name="差_~4190974 4" xfId="602"/>
    <cellStyle name="差_~5676413" xfId="603"/>
    <cellStyle name="差_~5676413 2" xfId="604"/>
    <cellStyle name="差_~5676413 2 2" xfId="605"/>
    <cellStyle name="差_~5676413 2 2 2" xfId="606"/>
    <cellStyle name="差_~5676413 2 3" xfId="607"/>
    <cellStyle name="差_~5676413 3" xfId="608"/>
    <cellStyle name="差_~5676413 3 2" xfId="609"/>
    <cellStyle name="差_~5676413 4" xfId="610"/>
    <cellStyle name="差_00省级(打印)" xfId="611"/>
    <cellStyle name="差_00省级(打印) 2" xfId="612"/>
    <cellStyle name="差_00省级(打印) 2 2" xfId="613"/>
    <cellStyle name="差_00省级(打印) 2 2 2" xfId="614"/>
    <cellStyle name="差_00省级(打印) 2 3" xfId="615"/>
    <cellStyle name="差_00省级(打印) 3" xfId="616"/>
    <cellStyle name="差_00省级(打印) 3 2" xfId="617"/>
    <cellStyle name="差_00省级(打印) 4" xfId="618"/>
    <cellStyle name="差_00省级(定稿)" xfId="619"/>
    <cellStyle name="差_00省级(定稿) 2" xfId="620"/>
    <cellStyle name="差_00省级(定稿) 2 2" xfId="621"/>
    <cellStyle name="差_00省级(定稿) 2 2 2" xfId="622"/>
    <cellStyle name="差_00省级(定稿) 2 3" xfId="623"/>
    <cellStyle name="差_00省级(定稿) 3" xfId="624"/>
    <cellStyle name="差_00省级(定稿) 3 2" xfId="625"/>
    <cellStyle name="差_00省级(定稿) 4" xfId="626"/>
    <cellStyle name="差_03昭通" xfId="627"/>
    <cellStyle name="差_03昭通 2" xfId="628"/>
    <cellStyle name="差_03昭通 2 2" xfId="629"/>
    <cellStyle name="差_03昭通 2 2 2" xfId="630"/>
    <cellStyle name="差_03昭通 2 3" xfId="631"/>
    <cellStyle name="差_03昭通 3" xfId="632"/>
    <cellStyle name="差_03昭通 3 2" xfId="633"/>
    <cellStyle name="差_03昭通 4" xfId="634"/>
    <cellStyle name="差_0502通海县" xfId="635"/>
    <cellStyle name="差_0502通海县 2" xfId="636"/>
    <cellStyle name="差_0502通海县 2 2" xfId="637"/>
    <cellStyle name="差_0502通海县 2 2 2" xfId="638"/>
    <cellStyle name="差_0502通海县 2 3" xfId="639"/>
    <cellStyle name="差_0502通海县 3" xfId="640"/>
    <cellStyle name="差_0502通海县 3 2" xfId="641"/>
    <cellStyle name="差_0502通海县 4" xfId="642"/>
    <cellStyle name="差_05玉溪" xfId="643"/>
    <cellStyle name="差_05玉溪 2" xfId="644"/>
    <cellStyle name="差_05玉溪 2 2" xfId="645"/>
    <cellStyle name="差_05玉溪 2 2 2" xfId="646"/>
    <cellStyle name="差_05玉溪 2 3" xfId="647"/>
    <cellStyle name="差_05玉溪 3" xfId="648"/>
    <cellStyle name="差_05玉溪 3 2" xfId="649"/>
    <cellStyle name="差_05玉溪 4" xfId="650"/>
    <cellStyle name="差_0605石屏县" xfId="651"/>
    <cellStyle name="差_0605石屏县 2" xfId="652"/>
    <cellStyle name="差_0605石屏县 2 2" xfId="653"/>
    <cellStyle name="差_0605石屏县 2 2 2" xfId="654"/>
    <cellStyle name="差_0605石屏县 2 3" xfId="655"/>
    <cellStyle name="差_0605石屏县 3" xfId="656"/>
    <cellStyle name="差_0605石屏县 3 2" xfId="657"/>
    <cellStyle name="差_0605石屏县 4" xfId="658"/>
    <cellStyle name="差_06544D6AC6C34935B3F0F2962E8986A5" xfId="659"/>
    <cellStyle name="差_06544D6AC6C34935B3F0F2962E8986A5 2" xfId="660"/>
    <cellStyle name="差_06B2B68693B94C51BEFB8C2821FBDCAE_c" xfId="661"/>
    <cellStyle name="差_06B2B68693B94C51BEFB8C2821FBDCAE_c 2" xfId="662"/>
    <cellStyle name="差_1003牟定县" xfId="663"/>
    <cellStyle name="差_1003牟定县 2" xfId="664"/>
    <cellStyle name="差_1003牟定县 2 2" xfId="665"/>
    <cellStyle name="差_1003牟定县 2 2 2" xfId="666"/>
    <cellStyle name="差_1003牟定县 2 3" xfId="667"/>
    <cellStyle name="差_1003牟定县 3" xfId="668"/>
    <cellStyle name="差_1003牟定县 3 2" xfId="669"/>
    <cellStyle name="差_1003牟定县 4" xfId="670"/>
    <cellStyle name="差_1110洱源县" xfId="671"/>
    <cellStyle name="差_1110洱源县 2" xfId="672"/>
    <cellStyle name="差_1110洱源县 2 2" xfId="673"/>
    <cellStyle name="差_1110洱源县 2 2 2" xfId="674"/>
    <cellStyle name="差_1110洱源县 2 3" xfId="675"/>
    <cellStyle name="差_1110洱源县 3" xfId="676"/>
    <cellStyle name="差_1110洱源县 3 2" xfId="677"/>
    <cellStyle name="差_1110洱源县 4" xfId="678"/>
    <cellStyle name="差_11FBAECC21B44AB381CAD25299165218_c" xfId="679"/>
    <cellStyle name="差_11FBAECC21B44AB381CAD25299165218_c 2" xfId="680"/>
    <cellStyle name="差_11大理" xfId="681"/>
    <cellStyle name="差_11大理 2" xfId="682"/>
    <cellStyle name="差_11大理 2 2" xfId="683"/>
    <cellStyle name="差_11大理 2 2 2" xfId="684"/>
    <cellStyle name="差_11大理 2 3" xfId="685"/>
    <cellStyle name="差_11大理 3" xfId="686"/>
    <cellStyle name="差_11大理 3 2" xfId="687"/>
    <cellStyle name="差_11大理 4" xfId="688"/>
    <cellStyle name="差_132A26F7DD34447BAC25A6E26033E49C_c" xfId="689"/>
    <cellStyle name="差_132A26F7DD34447BAC25A6E26033E49C_c 2" xfId="690"/>
    <cellStyle name="差_2、土地面积、人口、粮食产量基本情况" xfId="691"/>
    <cellStyle name="差_2、土地面积、人口、粮食产量基本情况 2" xfId="692"/>
    <cellStyle name="差_2、土地面积、人口、粮食产量基本情况 2 2" xfId="693"/>
    <cellStyle name="差_2、土地面积、人口、粮食产量基本情况 2 2 2" xfId="694"/>
    <cellStyle name="差_2、土地面积、人口、粮食产量基本情况 2 3" xfId="695"/>
    <cellStyle name="差_2、土地面积、人口、粮食产量基本情况 3" xfId="696"/>
    <cellStyle name="差_2、土地面积、人口、粮食产量基本情况 3 2" xfId="697"/>
    <cellStyle name="差_2、土地面积、人口、粮食产量基本情况 4" xfId="698"/>
    <cellStyle name="差_2006年分析表" xfId="699"/>
    <cellStyle name="差_2006年基础数据" xfId="700"/>
    <cellStyle name="差_2006年基础数据 2" xfId="701"/>
    <cellStyle name="差_2006年基础数据 2 2" xfId="702"/>
    <cellStyle name="差_2006年基础数据 2 2 2" xfId="703"/>
    <cellStyle name="差_2006年基础数据 2 3" xfId="704"/>
    <cellStyle name="差_2006年基础数据 3" xfId="705"/>
    <cellStyle name="差_2006年基础数据 3 2" xfId="706"/>
    <cellStyle name="差_2006年基础数据 4" xfId="707"/>
    <cellStyle name="差_2006年全省财力计算表（中央、决算）" xfId="708"/>
    <cellStyle name="差_2006年全省财力计算表（中央、决算） 2" xfId="709"/>
    <cellStyle name="差_2006年全省财力计算表（中央、决算） 2 2" xfId="710"/>
    <cellStyle name="差_2006年全省财力计算表（中央、决算） 2 2 2" xfId="711"/>
    <cellStyle name="差_2006年全省财力计算表（中央、决算） 2 3" xfId="712"/>
    <cellStyle name="差_2006年全省财力计算表（中央、决算） 3" xfId="713"/>
    <cellStyle name="差_2006年全省财力计算表（中央、决算） 3 2" xfId="714"/>
    <cellStyle name="差_2006年全省财力计算表（中央、决算） 4" xfId="715"/>
    <cellStyle name="差_2006年水利统计指标统计表" xfId="716"/>
    <cellStyle name="差_2006年水利统计指标统计表 2" xfId="717"/>
    <cellStyle name="差_2006年水利统计指标统计表 2 2" xfId="718"/>
    <cellStyle name="差_2006年水利统计指标统计表 2 2 2" xfId="719"/>
    <cellStyle name="差_2006年水利统计指标统计表 2 3" xfId="720"/>
    <cellStyle name="差_2006年水利统计指标统计表 3" xfId="721"/>
    <cellStyle name="差_2006年水利统计指标统计表 3 2" xfId="722"/>
    <cellStyle name="差_2006年水利统计指标统计表 4" xfId="723"/>
    <cellStyle name="差_2006年在职人员情况" xfId="724"/>
    <cellStyle name="差_2006年在职人员情况 2" xfId="725"/>
    <cellStyle name="差_2006年在职人员情况 2 2" xfId="726"/>
    <cellStyle name="差_2006年在职人员情况 2 2 2" xfId="727"/>
    <cellStyle name="差_2006年在职人员情况 2 3" xfId="728"/>
    <cellStyle name="差_2006年在职人员情况 3" xfId="729"/>
    <cellStyle name="差_2006年在职人员情况 3 2" xfId="730"/>
    <cellStyle name="差_2006年在职人员情况 4" xfId="731"/>
    <cellStyle name="差_2007年检察院案件数" xfId="732"/>
    <cellStyle name="差_2007年检察院案件数 2" xfId="733"/>
    <cellStyle name="差_2007年检察院案件数 2 2" xfId="734"/>
    <cellStyle name="差_2007年检察院案件数 2 2 2" xfId="735"/>
    <cellStyle name="差_2007年检察院案件数 2 3" xfId="736"/>
    <cellStyle name="差_2007年检察院案件数 3" xfId="737"/>
    <cellStyle name="差_2007年检察院案件数 3 2" xfId="738"/>
    <cellStyle name="差_2007年检察院案件数 4" xfId="739"/>
    <cellStyle name="差_2007年可用财力" xfId="740"/>
    <cellStyle name="差_2007年人员分部门统计表" xfId="741"/>
    <cellStyle name="差_2007年人员分部门统计表 2" xfId="742"/>
    <cellStyle name="差_2007年人员分部门统计表 2 2" xfId="743"/>
    <cellStyle name="差_2007年人员分部门统计表 2 2 2" xfId="744"/>
    <cellStyle name="差_2007年人员分部门统计表 2 3" xfId="745"/>
    <cellStyle name="差_2007年人员分部门统计表 3" xfId="746"/>
    <cellStyle name="差_2007年人员分部门统计表 3 2" xfId="747"/>
    <cellStyle name="差_2007年人员分部门统计表 4" xfId="748"/>
    <cellStyle name="差_2007年政法部门业务指标" xfId="749"/>
    <cellStyle name="差_2007年政法部门业务指标 2" xfId="750"/>
    <cellStyle name="差_2007年政法部门业务指标 2 2" xfId="751"/>
    <cellStyle name="差_2007年政法部门业务指标 2 2 2" xfId="752"/>
    <cellStyle name="差_2007年政法部门业务指标 2 3" xfId="753"/>
    <cellStyle name="差_2007年政法部门业务指标 3" xfId="754"/>
    <cellStyle name="差_2007年政法部门业务指标 3 2" xfId="755"/>
    <cellStyle name="差_2007年政法部门业务指标 4" xfId="756"/>
    <cellStyle name="差_2008年县级公安保障标准落实奖励经费分配测算" xfId="757"/>
    <cellStyle name="差_2008云南省分县市中小学教职工统计表（教育厅提供）" xfId="758"/>
    <cellStyle name="差_2008云南省分县市中小学教职工统计表（教育厅提供） 2" xfId="759"/>
    <cellStyle name="差_2008云南省分县市中小学教职工统计表（教育厅提供） 2 2" xfId="760"/>
    <cellStyle name="差_2008云南省分县市中小学教职工统计表（教育厅提供） 2 2 2" xfId="761"/>
    <cellStyle name="差_2008云南省分县市中小学教职工统计表（教育厅提供） 2 3" xfId="762"/>
    <cellStyle name="差_2008云南省分县市中小学教职工统计表（教育厅提供） 3" xfId="763"/>
    <cellStyle name="差_2008云南省分县市中小学教职工统计表（教育厅提供） 3 2" xfId="764"/>
    <cellStyle name="差_2008云南省分县市中小学教职工统计表（教育厅提供） 4" xfId="765"/>
    <cellStyle name="差_2009年一般性转移支付标准工资" xfId="766"/>
    <cellStyle name="差_2009年一般性转移支付标准工资 2" xfId="767"/>
    <cellStyle name="差_2009年一般性转移支付标准工资 2 2" xfId="768"/>
    <cellStyle name="差_2009年一般性转移支付标准工资 2 2 2" xfId="769"/>
    <cellStyle name="差_2009年一般性转移支付标准工资 2 3" xfId="770"/>
    <cellStyle name="差_2009年一般性转移支付标准工资 3" xfId="771"/>
    <cellStyle name="差_2009年一般性转移支付标准工资 3 2" xfId="772"/>
    <cellStyle name="差_2009年一般性转移支付标准工资 4" xfId="773"/>
    <cellStyle name="差_2009年一般性转移支付标准工资_~4190974" xfId="774"/>
    <cellStyle name="差_2009年一般性转移支付标准工资_~4190974 2" xfId="775"/>
    <cellStyle name="差_2009年一般性转移支付标准工资_~4190974 2 2" xfId="776"/>
    <cellStyle name="差_2009年一般性转移支付标准工资_~4190974 2 2 2" xfId="777"/>
    <cellStyle name="差_2009年一般性转移支付标准工资_~4190974 2 3" xfId="778"/>
    <cellStyle name="差_2009年一般性转移支付标准工资_~4190974 3" xfId="779"/>
    <cellStyle name="差_2009年一般性转移支付标准工资_~4190974 3 2" xfId="780"/>
    <cellStyle name="差_2009年一般性转移支付标准工资_~4190974 4" xfId="781"/>
    <cellStyle name="差_2009年一般性转移支付标准工资_~5676413" xfId="782"/>
    <cellStyle name="差_2009年一般性转移支付标准工资_~5676413 2" xfId="783"/>
    <cellStyle name="差_2009年一般性转移支付标准工资_~5676413 2 2" xfId="784"/>
    <cellStyle name="差_2009年一般性转移支付标准工资_~5676413 2 2 2" xfId="785"/>
    <cellStyle name="差_2009年一般性转移支付标准工资_~5676413 2 3" xfId="786"/>
    <cellStyle name="差_2009年一般性转移支付标准工资_~5676413 3" xfId="787"/>
    <cellStyle name="差_2009年一般性转移支付标准工资_~5676413 3 2" xfId="788"/>
    <cellStyle name="差_2009年一般性转移支付标准工资_~5676413 4" xfId="789"/>
    <cellStyle name="差_2009年一般性转移支付标准工资_不用软件计算9.1不考虑经费管理评价xl" xfId="790"/>
    <cellStyle name="差_2009年一般性转移支付标准工资_不用软件计算9.1不考虑经费管理评价xl 2" xfId="791"/>
    <cellStyle name="差_2009年一般性转移支付标准工资_不用软件计算9.1不考虑经费管理评价xl 2 2" xfId="792"/>
    <cellStyle name="差_2009年一般性转移支付标准工资_不用软件计算9.1不考虑经费管理评价xl 2 2 2" xfId="793"/>
    <cellStyle name="差_2009年一般性转移支付标准工资_不用软件计算9.1不考虑经费管理评价xl 2 3" xfId="794"/>
    <cellStyle name="差_2009年一般性转移支付标准工资_不用软件计算9.1不考虑经费管理评价xl 3" xfId="795"/>
    <cellStyle name="差_2009年一般性转移支付标准工资_不用软件计算9.1不考虑经费管理评价xl 3 2" xfId="796"/>
    <cellStyle name="差_2009年一般性转移支付标准工资_不用软件计算9.1不考虑经费管理评价xl 4" xfId="797"/>
    <cellStyle name="差_2009年一般性转移支付标准工资_地方配套按人均增幅控制8.30xl" xfId="798"/>
    <cellStyle name="差_2009年一般性转移支付标准工资_地方配套按人均增幅控制8.30xl 2" xfId="799"/>
    <cellStyle name="差_2009年一般性转移支付标准工资_地方配套按人均增幅控制8.30xl 2 2" xfId="800"/>
    <cellStyle name="差_2009年一般性转移支付标准工资_地方配套按人均增幅控制8.30xl 2 2 2" xfId="801"/>
    <cellStyle name="差_2009年一般性转移支付标准工资_地方配套按人均增幅控制8.30xl 2 3" xfId="802"/>
    <cellStyle name="差_2009年一般性转移支付标准工资_地方配套按人均增幅控制8.30xl 3" xfId="803"/>
    <cellStyle name="差_2009年一般性转移支付标准工资_地方配套按人均增幅控制8.30xl 3 2" xfId="804"/>
    <cellStyle name="差_2009年一般性转移支付标准工资_地方配套按人均增幅控制8.30xl 4" xfId="805"/>
    <cellStyle name="差_2009年一般性转移支付标准工资_地方配套按人均增幅控制8.30一般预算平均增幅、人均可用财力平均增幅两次控制、社会治安系数调整、案件数调整xl" xfId="806"/>
    <cellStyle name="差_2009年一般性转移支付标准工资_地方配套按人均增幅控制8.30一般预算平均增幅、人均可用财力平均增幅两次控制、社会治安系数调整、案件数调整xl 2" xfId="807"/>
    <cellStyle name="差_2009年一般性转移支付标准工资_地方配套按人均增幅控制8.30一般预算平均增幅、人均可用财力平均增幅两次控制、社会治安系数调整、案件数调整xl 2 2" xfId="808"/>
    <cellStyle name="差_2009年一般性转移支付标准工资_地方配套按人均增幅控制8.30一般预算平均增幅、人均可用财力平均增幅两次控制、社会治安系数调整、案件数调整xl 2 2 2" xfId="809"/>
    <cellStyle name="差_2009年一般性转移支付标准工资_地方配套按人均增幅控制8.30一般预算平均增幅、人均可用财力平均增幅两次控制、社会治安系数调整、案件数调整xl 2 3" xfId="810"/>
    <cellStyle name="差_2009年一般性转移支付标准工资_地方配套按人均增幅控制8.30一般预算平均增幅、人均可用财力平均增幅两次控制、社会治安系数调整、案件数调整xl 3" xfId="811"/>
    <cellStyle name="差_2009年一般性转移支付标准工资_地方配套按人均增幅控制8.30一般预算平均增幅、人均可用财力平均增幅两次控制、社会治安系数调整、案件数调整xl 3 2" xfId="812"/>
    <cellStyle name="差_2009年一般性转移支付标准工资_地方配套按人均增幅控制8.30一般预算平均增幅、人均可用财力平均增幅两次控制、社会治安系数调整、案件数调整xl 4" xfId="813"/>
    <cellStyle name="差_2009年一般性转移支付标准工资_地方配套按人均增幅控制8.31（调整结案率后）xl" xfId="814"/>
    <cellStyle name="差_2009年一般性转移支付标准工资_地方配套按人均增幅控制8.31（调整结案率后）xl 2" xfId="815"/>
    <cellStyle name="差_2009年一般性转移支付标准工资_地方配套按人均增幅控制8.31（调整结案率后）xl 2 2" xfId="816"/>
    <cellStyle name="差_2009年一般性转移支付标准工资_地方配套按人均增幅控制8.31（调整结案率后）xl 2 2 2" xfId="817"/>
    <cellStyle name="差_2009年一般性转移支付标准工资_地方配套按人均增幅控制8.31（调整结案率后）xl 2 3" xfId="818"/>
    <cellStyle name="差_2009年一般性转移支付标准工资_地方配套按人均增幅控制8.31（调整结案率后）xl 3" xfId="819"/>
    <cellStyle name="差_2009年一般性转移支付标准工资_地方配套按人均增幅控制8.31（调整结案率后）xl 3 2" xfId="820"/>
    <cellStyle name="差_2009年一般性转移支付标准工资_地方配套按人均增幅控制8.31（调整结案率后）xl 4" xfId="821"/>
    <cellStyle name="差_2009年一般性转移支付标准工资_奖励补助测算5.22测试" xfId="822"/>
    <cellStyle name="差_2009年一般性转移支付标准工资_奖励补助测算5.22测试 2" xfId="823"/>
    <cellStyle name="差_2009年一般性转移支付标准工资_奖励补助测算5.22测试 2 2" xfId="824"/>
    <cellStyle name="差_2009年一般性转移支付标准工资_奖励补助测算5.22测试 2 2 2" xfId="825"/>
    <cellStyle name="差_2009年一般性转移支付标准工资_奖励补助测算5.22测试 2 3" xfId="826"/>
    <cellStyle name="差_2009年一般性转移支付标准工资_奖励补助测算5.22测试 3" xfId="827"/>
    <cellStyle name="差_2009年一般性转移支付标准工资_奖励补助测算5.22测试 3 2" xfId="828"/>
    <cellStyle name="差_2009年一般性转移支付标准工资_奖励补助测算5.22测试 4" xfId="829"/>
    <cellStyle name="差_2009年一般性转移支付标准工资_奖励补助测算5.23新" xfId="830"/>
    <cellStyle name="差_2009年一般性转移支付标准工资_奖励补助测算5.23新 2" xfId="831"/>
    <cellStyle name="差_2009年一般性转移支付标准工资_奖励补助测算5.23新 2 2" xfId="832"/>
    <cellStyle name="差_2009年一般性转移支付标准工资_奖励补助测算5.23新 2 2 2" xfId="833"/>
    <cellStyle name="差_2009年一般性转移支付标准工资_奖励补助测算5.23新 2 3" xfId="834"/>
    <cellStyle name="差_2009年一般性转移支付标准工资_奖励补助测算5.23新 3" xfId="835"/>
    <cellStyle name="差_2009年一般性转移支付标准工资_奖励补助测算5.23新 3 2" xfId="836"/>
    <cellStyle name="差_2009年一般性转移支付标准工资_奖励补助测算5.23新 4" xfId="837"/>
    <cellStyle name="差_2009年一般性转移支付标准工资_奖励补助测算5.24冯铸" xfId="838"/>
    <cellStyle name="差_2009年一般性转移支付标准工资_奖励补助测算5.24冯铸 2" xfId="839"/>
    <cellStyle name="差_2009年一般性转移支付标准工资_奖励补助测算5.24冯铸 2 2" xfId="840"/>
    <cellStyle name="差_2009年一般性转移支付标准工资_奖励补助测算5.24冯铸 2 2 2" xfId="841"/>
    <cellStyle name="差_2009年一般性转移支付标准工资_奖励补助测算5.24冯铸 2 3" xfId="842"/>
    <cellStyle name="差_2009年一般性转移支付标准工资_奖励补助测算5.24冯铸 3" xfId="843"/>
    <cellStyle name="差_2009年一般性转移支付标准工资_奖励补助测算5.24冯铸 3 2" xfId="844"/>
    <cellStyle name="差_2009年一般性转移支付标准工资_奖励补助测算5.24冯铸 4" xfId="845"/>
    <cellStyle name="差_2009年一般性转移支付标准工资_奖励补助测算7.23" xfId="846"/>
    <cellStyle name="差_2009年一般性转移支付标准工资_奖励补助测算7.23 2" xfId="847"/>
    <cellStyle name="差_2009年一般性转移支付标准工资_奖励补助测算7.23 2 2" xfId="848"/>
    <cellStyle name="差_2009年一般性转移支付标准工资_奖励补助测算7.23 2 2 2" xfId="849"/>
    <cellStyle name="差_2009年一般性转移支付标准工资_奖励补助测算7.23 2 3" xfId="850"/>
    <cellStyle name="差_2009年一般性转移支付标准工资_奖励补助测算7.23 3" xfId="851"/>
    <cellStyle name="差_2009年一般性转移支付标准工资_奖励补助测算7.23 3 2" xfId="852"/>
    <cellStyle name="差_2009年一般性转移支付标准工资_奖励补助测算7.23 4" xfId="853"/>
    <cellStyle name="差_2009年一般性转移支付标准工资_奖励补助测算7.25" xfId="854"/>
    <cellStyle name="差_2009年一般性转移支付标准工资_奖励补助测算7.25 (version 1) (version 1)" xfId="855"/>
    <cellStyle name="差_2009年一般性转移支付标准工资_奖励补助测算7.25 (version 1) (version 1) 2" xfId="856"/>
    <cellStyle name="差_2009年一般性转移支付标准工资_奖励补助测算7.25 (version 1) (version 1) 2 2" xfId="857"/>
    <cellStyle name="差_2009年一般性转移支付标准工资_奖励补助测算7.25 (version 1) (version 1) 2 2 2" xfId="858"/>
    <cellStyle name="差_2009年一般性转移支付标准工资_奖励补助测算7.25 (version 1) (version 1) 2 3" xfId="859"/>
    <cellStyle name="差_2009年一般性转移支付标准工资_奖励补助测算7.25 (version 1) (version 1) 3" xfId="860"/>
    <cellStyle name="差_2009年一般性转移支付标准工资_奖励补助测算7.25 (version 1) (version 1) 3 2" xfId="861"/>
    <cellStyle name="差_2009年一般性转移支付标准工资_奖励补助测算7.25 (version 1) (version 1) 4" xfId="862"/>
    <cellStyle name="差_2009年一般性转移支付标准工资_奖励补助测算7.25 2" xfId="863"/>
    <cellStyle name="差_2009年一般性转移支付标准工资_奖励补助测算7.25 2 2" xfId="864"/>
    <cellStyle name="差_2009年一般性转移支付标准工资_奖励补助测算7.25 2 2 2" xfId="865"/>
    <cellStyle name="差_2009年一般性转移支付标准工资_奖励补助测算7.25 2 3" xfId="866"/>
    <cellStyle name="差_2009年一般性转移支付标准工资_奖励补助测算7.25 3" xfId="867"/>
    <cellStyle name="差_2009年一般性转移支付标准工资_奖励补助测算7.25 3 2" xfId="868"/>
    <cellStyle name="差_2009年一般性转移支付标准工资_奖励补助测算7.25 4" xfId="869"/>
    <cellStyle name="差_2009年一般性转移支付标准工资_奖励补助测算7.25 4 2" xfId="870"/>
    <cellStyle name="差_2009年一般性转移支付标准工资_奖励补助测算7.25 5" xfId="871"/>
    <cellStyle name="差_26B763351BD94A32801FF9DEB697A4AA_c" xfId="872"/>
    <cellStyle name="差_26B763351BD94A32801FF9DEB697A4AA_c 2" xfId="873"/>
    <cellStyle name="差_530623_2006年县级财政报表附表" xfId="874"/>
    <cellStyle name="差_530623_2006年县级财政报表附表 2" xfId="875"/>
    <cellStyle name="差_530623_2006年县级财政报表附表 2 2" xfId="876"/>
    <cellStyle name="差_530623_2006年县级财政报表附表 2 2 2" xfId="877"/>
    <cellStyle name="差_530623_2006年县级财政报表附表 2 3" xfId="878"/>
    <cellStyle name="差_530623_2006年县级财政报表附表 3" xfId="879"/>
    <cellStyle name="差_530623_2006年县级财政报表附表 3 2" xfId="880"/>
    <cellStyle name="差_530623_2006年县级财政报表附表 4" xfId="881"/>
    <cellStyle name="差_530629_2006年县级财政报表附表" xfId="882"/>
    <cellStyle name="差_530629_2006年县级财政报表附表 2" xfId="883"/>
    <cellStyle name="差_530629_2006年县级财政报表附表 2 2" xfId="884"/>
    <cellStyle name="差_530629_2006年县级财政报表附表 2 2 2" xfId="885"/>
    <cellStyle name="差_530629_2006年县级财政报表附表 2 3" xfId="886"/>
    <cellStyle name="差_530629_2006年县级财政报表附表 3" xfId="887"/>
    <cellStyle name="差_530629_2006年县级财政报表附表 3 2" xfId="888"/>
    <cellStyle name="差_530629_2006年县级财政报表附表 4" xfId="889"/>
    <cellStyle name="差_5334_2006年迪庆县级财政报表附表" xfId="890"/>
    <cellStyle name="差_5334_2006年迪庆县级财政报表附表 2" xfId="891"/>
    <cellStyle name="差_5334_2006年迪庆县级财政报表附表 2 2" xfId="892"/>
    <cellStyle name="差_5334_2006年迪庆县级财政报表附表 2 2 2" xfId="893"/>
    <cellStyle name="差_5334_2006年迪庆县级财政报表附表 2 3" xfId="894"/>
    <cellStyle name="差_5334_2006年迪庆县级财政报表附表 3" xfId="895"/>
    <cellStyle name="差_5334_2006年迪庆县级财政报表附表 3 2" xfId="896"/>
    <cellStyle name="差_5334_2006年迪庆县级财政报表附表 4" xfId="897"/>
    <cellStyle name="差_7FCDB1134FC94DDDB095F60B2C175118" xfId="898"/>
    <cellStyle name="差_7FCDB1134FC94DDDB095F60B2C175118 2" xfId="899"/>
    <cellStyle name="差_A22569180391442CBB6EA5F90672F36B_c" xfId="900"/>
    <cellStyle name="差_A22569180391442CBB6EA5F90672F36B_c 2" xfId="901"/>
    <cellStyle name="差_A426B27925684093B009CAC20FF19EF3_c" xfId="902"/>
    <cellStyle name="差_A426B27925684093B009CAC20FF19EF3_c 2" xfId="903"/>
    <cellStyle name="差_Book1" xfId="904"/>
    <cellStyle name="差_Book1 2" xfId="905"/>
    <cellStyle name="差_Book1 2 2" xfId="906"/>
    <cellStyle name="差_Book1 2 2 2" xfId="907"/>
    <cellStyle name="差_Book1 2 3" xfId="908"/>
    <cellStyle name="差_Book1 3" xfId="909"/>
    <cellStyle name="差_Book1 3 2" xfId="910"/>
    <cellStyle name="差_Book1 4" xfId="911"/>
    <cellStyle name="差_Book1_1" xfId="912"/>
    <cellStyle name="差_Book1_1 2" xfId="913"/>
    <cellStyle name="差_Book1_1 2 2" xfId="914"/>
    <cellStyle name="差_Book1_1 2 2 2" xfId="915"/>
    <cellStyle name="差_Book1_1 2 3" xfId="916"/>
    <cellStyle name="差_Book1_1 3" xfId="917"/>
    <cellStyle name="差_Book1_1 3 2" xfId="918"/>
    <cellStyle name="差_Book1_1 4" xfId="919"/>
    <cellStyle name="差_Book2" xfId="920"/>
    <cellStyle name="差_Book2 2" xfId="921"/>
    <cellStyle name="差_Book2 2 2" xfId="922"/>
    <cellStyle name="差_Book2 2 2 2" xfId="923"/>
    <cellStyle name="差_Book2 2 3" xfId="924"/>
    <cellStyle name="差_Book2 3" xfId="925"/>
    <cellStyle name="差_Book2 3 2" xfId="926"/>
    <cellStyle name="差_Book2 4" xfId="927"/>
    <cellStyle name="差_M01-2(州市补助收入)" xfId="928"/>
    <cellStyle name="差_M01-2(州市补助收入) 2" xfId="929"/>
    <cellStyle name="差_M01-2(州市补助收入) 2 2" xfId="930"/>
    <cellStyle name="差_M01-2(州市补助收入) 2 2 2" xfId="931"/>
    <cellStyle name="差_M01-2(州市补助收入) 2 3" xfId="932"/>
    <cellStyle name="差_M01-2(州市补助收入) 3" xfId="933"/>
    <cellStyle name="差_M01-2(州市补助收入) 3 2" xfId="934"/>
    <cellStyle name="差_M01-2(州市补助收入) 4" xfId="935"/>
    <cellStyle name="差_M03" xfId="936"/>
    <cellStyle name="差_M03 2" xfId="937"/>
    <cellStyle name="差_M03 2 2" xfId="938"/>
    <cellStyle name="差_M03 2 2 2" xfId="939"/>
    <cellStyle name="差_M03 2 3" xfId="940"/>
    <cellStyle name="差_M03 3" xfId="941"/>
    <cellStyle name="差_M03 3 2" xfId="942"/>
    <cellStyle name="差_M03 4" xfId="943"/>
    <cellStyle name="差_不用软件计算9.1不考虑经费管理评价xl" xfId="944"/>
    <cellStyle name="差_不用软件计算9.1不考虑经费管理评价xl 2" xfId="945"/>
    <cellStyle name="差_不用软件计算9.1不考虑经费管理评价xl 2 2" xfId="946"/>
    <cellStyle name="差_不用软件计算9.1不考虑经费管理评价xl 2 2 2" xfId="947"/>
    <cellStyle name="差_不用软件计算9.1不考虑经费管理评价xl 2 3" xfId="948"/>
    <cellStyle name="差_不用软件计算9.1不考虑经费管理评价xl 3" xfId="949"/>
    <cellStyle name="差_不用软件计算9.1不考虑经费管理评价xl 3 2" xfId="950"/>
    <cellStyle name="差_不用软件计算9.1不考虑经费管理评价xl 4" xfId="951"/>
    <cellStyle name="差_财政供养人员" xfId="952"/>
    <cellStyle name="差_财政供养人员 2" xfId="953"/>
    <cellStyle name="差_财政供养人员 2 2" xfId="954"/>
    <cellStyle name="差_财政供养人员 2 2 2" xfId="955"/>
    <cellStyle name="差_财政供养人员 2 3" xfId="956"/>
    <cellStyle name="差_财政供养人员 3" xfId="957"/>
    <cellStyle name="差_财政供养人员 3 2" xfId="958"/>
    <cellStyle name="差_财政供养人员 4" xfId="959"/>
    <cellStyle name="差_财政支出对上级的依赖程度" xfId="960"/>
    <cellStyle name="差_城建部门" xfId="961"/>
    <cellStyle name="差_地方配套按人均增幅控制8.30xl" xfId="962"/>
    <cellStyle name="差_地方配套按人均增幅控制8.30xl 2" xfId="963"/>
    <cellStyle name="差_地方配套按人均增幅控制8.30xl 2 2" xfId="964"/>
    <cellStyle name="差_地方配套按人均增幅控制8.30xl 2 2 2" xfId="965"/>
    <cellStyle name="差_地方配套按人均增幅控制8.30xl 2 3" xfId="966"/>
    <cellStyle name="差_地方配套按人均增幅控制8.30xl 3" xfId="967"/>
    <cellStyle name="差_地方配套按人均增幅控制8.30xl 3 2" xfId="968"/>
    <cellStyle name="差_地方配套按人均增幅控制8.30xl 4" xfId="969"/>
    <cellStyle name="差_地方配套按人均增幅控制8.30一般预算平均增幅、人均可用财力平均增幅两次控制、社会治安系数调整、案件数调整xl" xfId="970"/>
    <cellStyle name="差_地方配套按人均增幅控制8.30一般预算平均增幅、人均可用财力平均增幅两次控制、社会治安系数调整、案件数调整xl 2" xfId="971"/>
    <cellStyle name="差_地方配套按人均增幅控制8.30一般预算平均增幅、人均可用财力平均增幅两次控制、社会治安系数调整、案件数调整xl 2 2" xfId="972"/>
    <cellStyle name="差_地方配套按人均增幅控制8.30一般预算平均增幅、人均可用财力平均增幅两次控制、社会治安系数调整、案件数调整xl 2 2 2" xfId="973"/>
    <cellStyle name="差_地方配套按人均增幅控制8.30一般预算平均增幅、人均可用财力平均增幅两次控制、社会治安系数调整、案件数调整xl 2 3" xfId="974"/>
    <cellStyle name="差_地方配套按人均增幅控制8.30一般预算平均增幅、人均可用财力平均增幅两次控制、社会治安系数调整、案件数调整xl 3" xfId="975"/>
    <cellStyle name="差_地方配套按人均增幅控制8.30一般预算平均增幅、人均可用财力平均增幅两次控制、社会治安系数调整、案件数调整xl 3 2" xfId="976"/>
    <cellStyle name="差_地方配套按人均增幅控制8.30一般预算平均增幅、人均可用财力平均增幅两次控制、社会治安系数调整、案件数调整xl 4" xfId="977"/>
    <cellStyle name="差_地方配套按人均增幅控制8.31（调整结案率后）xl" xfId="978"/>
    <cellStyle name="差_地方配套按人均增幅控制8.31（调整结案率后）xl 2" xfId="979"/>
    <cellStyle name="差_地方配套按人均增幅控制8.31（调整结案率后）xl 2 2" xfId="980"/>
    <cellStyle name="差_地方配套按人均增幅控制8.31（调整结案率后）xl 2 2 2" xfId="981"/>
    <cellStyle name="差_地方配套按人均增幅控制8.31（调整结案率后）xl 2 3" xfId="982"/>
    <cellStyle name="差_地方配套按人均增幅控制8.31（调整结案率后）xl 3" xfId="983"/>
    <cellStyle name="差_地方配套按人均增幅控制8.31（调整结案率后）xl 3 2" xfId="984"/>
    <cellStyle name="差_地方配套按人均增幅控制8.31（调整结案率后）xl 4" xfId="985"/>
    <cellStyle name="差_第五部分(才淼、饶永宏）" xfId="986"/>
    <cellStyle name="差_第五部分(才淼、饶永宏） 2" xfId="987"/>
    <cellStyle name="差_第五部分(才淼、饶永宏） 2 2" xfId="988"/>
    <cellStyle name="差_第五部分(才淼、饶永宏） 2 2 2" xfId="989"/>
    <cellStyle name="差_第五部分(才淼、饶永宏） 2 3" xfId="990"/>
    <cellStyle name="差_第五部分(才淼、饶永宏） 3" xfId="991"/>
    <cellStyle name="差_第五部分(才淼、饶永宏） 3 2" xfId="992"/>
    <cellStyle name="差_第五部分(才淼、饶永宏） 4" xfId="993"/>
    <cellStyle name="差_第一部分：综合全" xfId="994"/>
    <cellStyle name="差_高中教师人数（教育厅1.6日提供）" xfId="995"/>
    <cellStyle name="差_高中教师人数（教育厅1.6日提供） 2" xfId="996"/>
    <cellStyle name="差_高中教师人数（教育厅1.6日提供） 2 2" xfId="997"/>
    <cellStyle name="差_高中教师人数（教育厅1.6日提供） 2 2 2" xfId="998"/>
    <cellStyle name="差_高中教师人数（教育厅1.6日提供） 2 3" xfId="999"/>
    <cellStyle name="差_高中教师人数（教育厅1.6日提供） 3" xfId="1000"/>
    <cellStyle name="差_高中教师人数（教育厅1.6日提供） 3 2" xfId="1001"/>
    <cellStyle name="差_高中教师人数（教育厅1.6日提供） 4" xfId="1002"/>
    <cellStyle name="差_汇总" xfId="1003"/>
    <cellStyle name="差_汇总 2" xfId="1004"/>
    <cellStyle name="差_汇总 2 2" xfId="1005"/>
    <cellStyle name="差_汇总 2 2 2" xfId="1006"/>
    <cellStyle name="差_汇总 2 3" xfId="1007"/>
    <cellStyle name="差_汇总 3" xfId="1008"/>
    <cellStyle name="差_汇总 3 2" xfId="1009"/>
    <cellStyle name="差_汇总 4" xfId="1010"/>
    <cellStyle name="差_汇总-县级财政报表附表" xfId="1011"/>
    <cellStyle name="差_汇总-县级财政报表附表 2" xfId="1012"/>
    <cellStyle name="差_汇总-县级财政报表附表 2 2" xfId="1013"/>
    <cellStyle name="差_汇总-县级财政报表附表 2 2 2" xfId="1014"/>
    <cellStyle name="差_汇总-县级财政报表附表 2 3" xfId="1015"/>
    <cellStyle name="差_汇总-县级财政报表附表 3" xfId="1016"/>
    <cellStyle name="差_汇总-县级财政报表附表 3 2" xfId="1017"/>
    <cellStyle name="差_汇总-县级财政报表附表 4" xfId="1018"/>
    <cellStyle name="差_基础数据分析" xfId="1019"/>
    <cellStyle name="差_基础数据分析 2" xfId="1020"/>
    <cellStyle name="差_基础数据分析 2 2" xfId="1021"/>
    <cellStyle name="差_基础数据分析 2 2 2" xfId="1022"/>
    <cellStyle name="差_基础数据分析 2 3" xfId="1023"/>
    <cellStyle name="差_基础数据分析 3" xfId="1024"/>
    <cellStyle name="差_基础数据分析 3 2" xfId="1025"/>
    <cellStyle name="差_基础数据分析 4" xfId="1026"/>
    <cellStyle name="差_检验表" xfId="1027"/>
    <cellStyle name="差_检验表（调整后）" xfId="1028"/>
    <cellStyle name="差_奖励补助测算5.22测试" xfId="1029"/>
    <cellStyle name="差_奖励补助测算5.22测试 2" xfId="1030"/>
    <cellStyle name="差_奖励补助测算5.22测试 2 2" xfId="1031"/>
    <cellStyle name="差_奖励补助测算5.22测试 2 2 2" xfId="1032"/>
    <cellStyle name="差_奖励补助测算5.22测试 2 3" xfId="1033"/>
    <cellStyle name="差_奖励补助测算5.22测试 3" xfId="1034"/>
    <cellStyle name="差_奖励补助测算5.22测试 3 2" xfId="1035"/>
    <cellStyle name="差_奖励补助测算5.22测试 4" xfId="1036"/>
    <cellStyle name="差_奖励补助测算5.23新" xfId="1037"/>
    <cellStyle name="差_奖励补助测算5.23新 2" xfId="1038"/>
    <cellStyle name="差_奖励补助测算5.23新 2 2" xfId="1039"/>
    <cellStyle name="差_奖励补助测算5.23新 2 2 2" xfId="1040"/>
    <cellStyle name="差_奖励补助测算5.23新 2 3" xfId="1041"/>
    <cellStyle name="差_奖励补助测算5.23新 3" xfId="1042"/>
    <cellStyle name="差_奖励补助测算5.23新 3 2" xfId="1043"/>
    <cellStyle name="差_奖励补助测算5.23新 4" xfId="1044"/>
    <cellStyle name="差_奖励补助测算5.24冯铸" xfId="1045"/>
    <cellStyle name="差_奖励补助测算5.24冯铸 2" xfId="1046"/>
    <cellStyle name="差_奖励补助测算5.24冯铸 2 2" xfId="1047"/>
    <cellStyle name="差_奖励补助测算5.24冯铸 2 2 2" xfId="1048"/>
    <cellStyle name="差_奖励补助测算5.24冯铸 2 3" xfId="1049"/>
    <cellStyle name="差_奖励补助测算5.24冯铸 3" xfId="1050"/>
    <cellStyle name="差_奖励补助测算5.24冯铸 3 2" xfId="1051"/>
    <cellStyle name="差_奖励补助测算5.24冯铸 4" xfId="1052"/>
    <cellStyle name="差_奖励补助测算7.23" xfId="1053"/>
    <cellStyle name="差_奖励补助测算7.23 2" xfId="1054"/>
    <cellStyle name="差_奖励补助测算7.23 2 2" xfId="1055"/>
    <cellStyle name="差_奖励补助测算7.23 2 2 2" xfId="1056"/>
    <cellStyle name="差_奖励补助测算7.23 2 3" xfId="1057"/>
    <cellStyle name="差_奖励补助测算7.23 3" xfId="1058"/>
    <cellStyle name="差_奖励补助测算7.23 3 2" xfId="1059"/>
    <cellStyle name="差_奖励补助测算7.23 4" xfId="1060"/>
    <cellStyle name="差_奖励补助测算7.25" xfId="1061"/>
    <cellStyle name="差_奖励补助测算7.25 (version 1) (version 1)" xfId="1062"/>
    <cellStyle name="差_奖励补助测算7.25 (version 1) (version 1) 2" xfId="1063"/>
    <cellStyle name="差_奖励补助测算7.25 (version 1) (version 1) 2 2" xfId="1064"/>
    <cellStyle name="差_奖励补助测算7.25 (version 1) (version 1) 2 2 2" xfId="1065"/>
    <cellStyle name="差_奖励补助测算7.25 (version 1) (version 1) 2 3" xfId="1066"/>
    <cellStyle name="差_奖励补助测算7.25 (version 1) (version 1) 3" xfId="1067"/>
    <cellStyle name="差_奖励补助测算7.25 (version 1) (version 1) 3 2" xfId="1068"/>
    <cellStyle name="差_奖励补助测算7.25 (version 1) (version 1) 4" xfId="1069"/>
    <cellStyle name="差_奖励补助测算7.25 2" xfId="1070"/>
    <cellStyle name="差_奖励补助测算7.25 2 2" xfId="1071"/>
    <cellStyle name="差_奖励补助测算7.25 2 2 2" xfId="1072"/>
    <cellStyle name="差_奖励补助测算7.25 2 3" xfId="1073"/>
    <cellStyle name="差_奖励补助测算7.25 3" xfId="1074"/>
    <cellStyle name="差_奖励补助测算7.25 3 2" xfId="1075"/>
    <cellStyle name="差_奖励补助测算7.25 4" xfId="1076"/>
    <cellStyle name="差_奖励补助测算7.25 4 2" xfId="1077"/>
    <cellStyle name="差_奖励补助测算7.25 5" xfId="1078"/>
    <cellStyle name="差_教师绩效工资测算表（离退休按各地上报数测算）2009年1月1日" xfId="1079"/>
    <cellStyle name="差_教育厅提供义务教育及高中教师人数（2009年1月6日）" xfId="1080"/>
    <cellStyle name="差_教育厅提供义务教育及高中教师人数（2009年1月6日） 2" xfId="1081"/>
    <cellStyle name="差_教育厅提供义务教育及高中教师人数（2009年1月6日） 2 2" xfId="1082"/>
    <cellStyle name="差_教育厅提供义务教育及高中教师人数（2009年1月6日） 2 2 2" xfId="1083"/>
    <cellStyle name="差_教育厅提供义务教育及高中教师人数（2009年1月6日） 2 3" xfId="1084"/>
    <cellStyle name="差_教育厅提供义务教育及高中教师人数（2009年1月6日） 3" xfId="1085"/>
    <cellStyle name="差_教育厅提供义务教育及高中教师人数（2009年1月6日） 3 2" xfId="1086"/>
    <cellStyle name="差_教育厅提供义务教育及高中教师人数（2009年1月6日） 4" xfId="1087"/>
    <cellStyle name="差_历年教师人数" xfId="1088"/>
    <cellStyle name="差_丽江汇总" xfId="1089"/>
    <cellStyle name="差_三季度－表二" xfId="1090"/>
    <cellStyle name="差_三季度－表二 2" xfId="1091"/>
    <cellStyle name="差_三季度－表二 2 2" xfId="1092"/>
    <cellStyle name="差_三季度－表二 2 2 2" xfId="1093"/>
    <cellStyle name="差_三季度－表二 2 3" xfId="1094"/>
    <cellStyle name="差_三季度－表二 3" xfId="1095"/>
    <cellStyle name="差_三季度－表二 3 2" xfId="1096"/>
    <cellStyle name="差_三季度－表二 4" xfId="1097"/>
    <cellStyle name="差_卫生部门" xfId="1098"/>
    <cellStyle name="差_卫生部门 2" xfId="1099"/>
    <cellStyle name="差_卫生部门 2 2" xfId="1100"/>
    <cellStyle name="差_卫生部门 2 2 2" xfId="1101"/>
    <cellStyle name="差_卫生部门 2 3" xfId="1102"/>
    <cellStyle name="差_卫生部门 3" xfId="1103"/>
    <cellStyle name="差_卫生部门 3 2" xfId="1104"/>
    <cellStyle name="差_卫生部门 4" xfId="1105"/>
    <cellStyle name="差_文体广播部门" xfId="1106"/>
    <cellStyle name="差_下半年禁毒办案经费分配2544.3万元" xfId="1107"/>
    <cellStyle name="差_下半年禁吸戒毒经费1000万元" xfId="1108"/>
    <cellStyle name="差_下半年禁吸戒毒经费1000万元 2" xfId="1109"/>
    <cellStyle name="差_下半年禁吸戒毒经费1000万元 2 2" xfId="1110"/>
    <cellStyle name="差_下半年禁吸戒毒经费1000万元 2 2 2" xfId="1111"/>
    <cellStyle name="差_下半年禁吸戒毒经费1000万元 2 3" xfId="1112"/>
    <cellStyle name="差_下半年禁吸戒毒经费1000万元 3" xfId="1113"/>
    <cellStyle name="差_下半年禁吸戒毒经费1000万元 3 2" xfId="1114"/>
    <cellStyle name="差_下半年禁吸戒毒经费1000万元 4" xfId="1115"/>
    <cellStyle name="差_县级公安机关公用经费标准奖励测算方案（定稿）" xfId="1116"/>
    <cellStyle name="差_县级公安机关公用经费标准奖励测算方案（定稿） 2" xfId="1117"/>
    <cellStyle name="差_县级公安机关公用经费标准奖励测算方案（定稿） 2 2" xfId="1118"/>
    <cellStyle name="差_县级公安机关公用经费标准奖励测算方案（定稿） 2 2 2" xfId="1119"/>
    <cellStyle name="差_县级公安机关公用经费标准奖励测算方案（定稿） 2 3" xfId="1120"/>
    <cellStyle name="差_县级公安机关公用经费标准奖励测算方案（定稿） 3" xfId="1121"/>
    <cellStyle name="差_县级公安机关公用经费标准奖励测算方案（定稿） 3 2" xfId="1122"/>
    <cellStyle name="差_县级公安机关公用经费标准奖励测算方案（定稿） 4" xfId="1123"/>
    <cellStyle name="差_县级基础数据" xfId="1124"/>
    <cellStyle name="差_业务工作量指标" xfId="1125"/>
    <cellStyle name="差_业务工作量指标 2" xfId="1126"/>
    <cellStyle name="差_业务工作量指标 2 2" xfId="1127"/>
    <cellStyle name="差_业务工作量指标 2 2 2" xfId="1128"/>
    <cellStyle name="差_业务工作量指标 2 3" xfId="1129"/>
    <cellStyle name="差_业务工作量指标 3" xfId="1130"/>
    <cellStyle name="差_业务工作量指标 3 2" xfId="1131"/>
    <cellStyle name="差_业务工作量指标 4" xfId="1132"/>
    <cellStyle name="差_义务教育阶段教职工人数（教育厅提供最终）" xfId="1133"/>
    <cellStyle name="差_义务教育阶段教职工人数（教育厅提供最终） 2" xfId="1134"/>
    <cellStyle name="差_义务教育阶段教职工人数（教育厅提供最终） 2 2" xfId="1135"/>
    <cellStyle name="差_义务教育阶段教职工人数（教育厅提供最终） 2 2 2" xfId="1136"/>
    <cellStyle name="差_义务教育阶段教职工人数（教育厅提供最终） 2 3" xfId="1137"/>
    <cellStyle name="差_义务教育阶段教职工人数（教育厅提供最终） 3" xfId="1138"/>
    <cellStyle name="差_义务教育阶段教职工人数（教育厅提供最终） 3 2" xfId="1139"/>
    <cellStyle name="差_义务教育阶段教职工人数（教育厅提供最终） 4" xfId="1140"/>
    <cellStyle name="差_云南农村义务教育统计表" xfId="1141"/>
    <cellStyle name="差_云南农村义务教育统计表 2" xfId="1142"/>
    <cellStyle name="差_云南农村义务教育统计表 2 2" xfId="1143"/>
    <cellStyle name="差_云南农村义务教育统计表 2 2 2" xfId="1144"/>
    <cellStyle name="差_云南农村义务教育统计表 2 3" xfId="1145"/>
    <cellStyle name="差_云南农村义务教育统计表 3" xfId="1146"/>
    <cellStyle name="差_云南农村义务教育统计表 3 2" xfId="1147"/>
    <cellStyle name="差_云南农村义务教育统计表 4" xfId="1148"/>
    <cellStyle name="差_云南省2008年中小学教师人数统计表" xfId="1149"/>
    <cellStyle name="差_云南省2008年中小学教职工情况（教育厅提供20090101加工整理）" xfId="1150"/>
    <cellStyle name="差_云南省2008年中小学教职工情况（教育厅提供20090101加工整理） 2" xfId="1151"/>
    <cellStyle name="差_云南省2008年中小学教职工情况（教育厅提供20090101加工整理） 2 2" xfId="1152"/>
    <cellStyle name="差_云南省2008年中小学教职工情况（教育厅提供20090101加工整理） 2 2 2" xfId="1153"/>
    <cellStyle name="差_云南省2008年中小学教职工情况（教育厅提供20090101加工整理） 2 3" xfId="1154"/>
    <cellStyle name="差_云南省2008年中小学教职工情况（教育厅提供20090101加工整理） 3" xfId="1155"/>
    <cellStyle name="差_云南省2008年中小学教职工情况（教育厅提供20090101加工整理） 3 2" xfId="1156"/>
    <cellStyle name="差_云南省2008年中小学教职工情况（教育厅提供20090101加工整理） 4" xfId="1157"/>
    <cellStyle name="差_云南省2008年转移支付测算——州市本级考核部分及政策性测算" xfId="1158"/>
    <cellStyle name="差_云南省2008年转移支付测算——州市本级考核部分及政策性测算 2" xfId="1159"/>
    <cellStyle name="差_云南省2008年转移支付测算——州市本级考核部分及政策性测算 2 2" xfId="1160"/>
    <cellStyle name="差_云南省2008年转移支付测算——州市本级考核部分及政策性测算 2 2 2" xfId="1161"/>
    <cellStyle name="差_云南省2008年转移支付测算——州市本级考核部分及政策性测算 2 3" xfId="1162"/>
    <cellStyle name="差_云南省2008年转移支付测算——州市本级考核部分及政策性测算 3" xfId="1163"/>
    <cellStyle name="差_云南省2008年转移支付测算——州市本级考核部分及政策性测算 3 2" xfId="1164"/>
    <cellStyle name="差_云南省2008年转移支付测算——州市本级考核部分及政策性测算 4" xfId="1165"/>
    <cellStyle name="差_指标四" xfId="1166"/>
    <cellStyle name="差_指标四 2" xfId="1167"/>
    <cellStyle name="差_指标四 2 2" xfId="1168"/>
    <cellStyle name="差_指标四 2 2 2" xfId="1169"/>
    <cellStyle name="差_指标四 2 3" xfId="1170"/>
    <cellStyle name="差_指标四 3" xfId="1171"/>
    <cellStyle name="差_指标四 3 2" xfId="1172"/>
    <cellStyle name="差_指标四 4" xfId="1173"/>
    <cellStyle name="差_指标五" xfId="1174"/>
    <cellStyle name="常规" xfId="0" builtinId="0"/>
    <cellStyle name="常规 10" xfId="1175"/>
    <cellStyle name="常规 10 10" xfId="1176"/>
    <cellStyle name="常规 10 11" xfId="1177"/>
    <cellStyle name="常规 10 2" xfId="1178"/>
    <cellStyle name="常规 10 3" xfId="1179"/>
    <cellStyle name="常规 10 4" xfId="1180"/>
    <cellStyle name="常规 10 5" xfId="1181"/>
    <cellStyle name="常规 10 6" xfId="1182"/>
    <cellStyle name="常规 10 7" xfId="1183"/>
    <cellStyle name="常规 10 8" xfId="1184"/>
    <cellStyle name="常规 10 9" xfId="1185"/>
    <cellStyle name="常规 11" xfId="1186"/>
    <cellStyle name="常规 11 2" xfId="1187"/>
    <cellStyle name="常规 12" xfId="1188"/>
    <cellStyle name="常规 12 2" xfId="1189"/>
    <cellStyle name="常规 12 2 2" xfId="1190"/>
    <cellStyle name="常规 12 3" xfId="1191"/>
    <cellStyle name="常规 13" xfId="1192"/>
    <cellStyle name="常规 13 2" xfId="1193"/>
    <cellStyle name="常规 14" xfId="1194"/>
    <cellStyle name="常规 14 2" xfId="1195"/>
    <cellStyle name="常规 15" xfId="1196"/>
    <cellStyle name="常规 15 2" xfId="1197"/>
    <cellStyle name="常规 16" xfId="1198"/>
    <cellStyle name="常规 16 2" xfId="1199"/>
    <cellStyle name="常规 17" xfId="1200"/>
    <cellStyle name="常规 17 2" xfId="1201"/>
    <cellStyle name="常规 17 2 2" xfId="1202"/>
    <cellStyle name="常规 17 2 2 2" xfId="1203"/>
    <cellStyle name="常规 17 2 2 2 2" xfId="1204"/>
    <cellStyle name="常规 17 2 2 3" xfId="1205"/>
    <cellStyle name="常规 17 2 3" xfId="1206"/>
    <cellStyle name="常规 17 3" xfId="1207"/>
    <cellStyle name="常规 18" xfId="1208"/>
    <cellStyle name="常规 18 2" xfId="1209"/>
    <cellStyle name="常规 19" xfId="1210"/>
    <cellStyle name="常规 19 2" xfId="1211"/>
    <cellStyle name="常规 2" xfId="1212"/>
    <cellStyle name="常规 2 10" xfId="1213"/>
    <cellStyle name="常规 2 10 10" xfId="1214"/>
    <cellStyle name="常规 2 10 10 2" xfId="1215"/>
    <cellStyle name="常规 2 10 11" xfId="1216"/>
    <cellStyle name="常规 2 10 11 2" xfId="1217"/>
    <cellStyle name="常规 2 10 12" xfId="1218"/>
    <cellStyle name="常规 2 10 12 2" xfId="1219"/>
    <cellStyle name="常规 2 10 13" xfId="1220"/>
    <cellStyle name="常规 2 10 13 2" xfId="1221"/>
    <cellStyle name="常规 2 10 14" xfId="1222"/>
    <cellStyle name="常规 2 10 14 2" xfId="1223"/>
    <cellStyle name="常规 2 10 14 2 2" xfId="1224"/>
    <cellStyle name="常规 2 10 14 3" xfId="1225"/>
    <cellStyle name="常规 2 10 15" xfId="1226"/>
    <cellStyle name="常规 2 10 2" xfId="1227"/>
    <cellStyle name="常规 2 10 2 2" xfId="1228"/>
    <cellStyle name="常规 2 10 2 2 2" xfId="1229"/>
    <cellStyle name="常规 2 10 2 3" xfId="1230"/>
    <cellStyle name="常规 2 10 3" xfId="1231"/>
    <cellStyle name="常规 2 10 3 10" xfId="1232"/>
    <cellStyle name="常规 2 10 3 10 2" xfId="1233"/>
    <cellStyle name="常规 2 10 3 11" xfId="1234"/>
    <cellStyle name="常规 2 10 3 11 2" xfId="1235"/>
    <cellStyle name="常规 2 10 3 12" xfId="1236"/>
    <cellStyle name="常规 2 10 3 2" xfId="1237"/>
    <cellStyle name="常规 2 10 3 2 2" xfId="1238"/>
    <cellStyle name="常规 2 10 3 3" xfId="1239"/>
    <cellStyle name="常规 2 10 3 3 2" xfId="1240"/>
    <cellStyle name="常规 2 10 3 4" xfId="1241"/>
    <cellStyle name="常规 2 10 3 4 2" xfId="1242"/>
    <cellStyle name="常规 2 10 3 5" xfId="1243"/>
    <cellStyle name="常规 2 10 3 5 2" xfId="1244"/>
    <cellStyle name="常规 2 10 3 6" xfId="1245"/>
    <cellStyle name="常规 2 10 3 6 2" xfId="1246"/>
    <cellStyle name="常规 2 10 3 7" xfId="1247"/>
    <cellStyle name="常规 2 10 3 7 2" xfId="1248"/>
    <cellStyle name="常规 2 10 3 8" xfId="1249"/>
    <cellStyle name="常规 2 10 3 8 2" xfId="1250"/>
    <cellStyle name="常规 2 10 3 9" xfId="1251"/>
    <cellStyle name="常规 2 10 3 9 2" xfId="1252"/>
    <cellStyle name="常规 2 10 4" xfId="1253"/>
    <cellStyle name="常规 2 10 4 2" xfId="1254"/>
    <cellStyle name="常规 2 10 4 2 2" xfId="1255"/>
    <cellStyle name="常规 2 10 4 3" xfId="1256"/>
    <cellStyle name="常规 2 10 5" xfId="1257"/>
    <cellStyle name="常规 2 10 5 2" xfId="1258"/>
    <cellStyle name="常规 2 10 6" xfId="1259"/>
    <cellStyle name="常规 2 10 6 2" xfId="1260"/>
    <cellStyle name="常规 2 10 7" xfId="1261"/>
    <cellStyle name="常规 2 10 7 2" xfId="1262"/>
    <cellStyle name="常规 2 10 8" xfId="1263"/>
    <cellStyle name="常规 2 10 8 2" xfId="1264"/>
    <cellStyle name="常规 2 10 9" xfId="1265"/>
    <cellStyle name="常规 2 10 9 2" xfId="1266"/>
    <cellStyle name="常规 2 11" xfId="1267"/>
    <cellStyle name="常规 2 11 2" xfId="1268"/>
    <cellStyle name="常规 2 12" xfId="1269"/>
    <cellStyle name="常规 2 13" xfId="1270"/>
    <cellStyle name="常规 2 14" xfId="1271"/>
    <cellStyle name="常规 2 15" xfId="1272"/>
    <cellStyle name="常规 2 16" xfId="1273"/>
    <cellStyle name="常规 2 17" xfId="1274"/>
    <cellStyle name="常规 2 18" xfId="1275"/>
    <cellStyle name="常规 2 19" xfId="1276"/>
    <cellStyle name="常规 2 2" xfId="1277"/>
    <cellStyle name="常规 2 2 2" xfId="1278"/>
    <cellStyle name="常规 2 2 2 2" xfId="1279"/>
    <cellStyle name="常规 2 2 2 2 2" xfId="1280"/>
    <cellStyle name="常规 2 2 2 2 2 2" xfId="1281"/>
    <cellStyle name="常规 2 2 2 2 3" xfId="1282"/>
    <cellStyle name="常规 2 2 2 3" xfId="1283"/>
    <cellStyle name="常规 2 2 2 3 2" xfId="1284"/>
    <cellStyle name="常规 2 2 2 4" xfId="1285"/>
    <cellStyle name="常规 2 2 3" xfId="1286"/>
    <cellStyle name="常规 2 2 3 2" xfId="1287"/>
    <cellStyle name="常规 2 2 3 2 2" xfId="1288"/>
    <cellStyle name="常规 2 2 3 3" xfId="1289"/>
    <cellStyle name="常规 2 2 4" xfId="1290"/>
    <cellStyle name="常规 2 2 4 2" xfId="1291"/>
    <cellStyle name="常规 2 2 5" xfId="1292"/>
    <cellStyle name="常规 2 2 5 2" xfId="1293"/>
    <cellStyle name="常规 2 2 6" xfId="1294"/>
    <cellStyle name="常规 2 2 7" xfId="1295"/>
    <cellStyle name="常规 2 2_Book1" xfId="1296"/>
    <cellStyle name="常规 2 20" xfId="1297"/>
    <cellStyle name="常规 2 21" xfId="1298"/>
    <cellStyle name="常规 2 21 2" xfId="1299"/>
    <cellStyle name="常规 2 21 2 2" xfId="1300"/>
    <cellStyle name="常规 2 21 3" xfId="1301"/>
    <cellStyle name="常规 2 3" xfId="1302"/>
    <cellStyle name="常规 2 3 2" xfId="1303"/>
    <cellStyle name="常规 2 3 2 2" xfId="1304"/>
    <cellStyle name="常规 2 3 2 2 2" xfId="1305"/>
    <cellStyle name="常规 2 3 2 3" xfId="1306"/>
    <cellStyle name="常规 2 3 3" xfId="1307"/>
    <cellStyle name="常规 2 3 3 2" xfId="1308"/>
    <cellStyle name="常规 2 3 4" xfId="1309"/>
    <cellStyle name="常规 2 4" xfId="1310"/>
    <cellStyle name="常规 2 4 2" xfId="1311"/>
    <cellStyle name="常规 2 4 2 2" xfId="1312"/>
    <cellStyle name="常规 2 4 2 2 2" xfId="1313"/>
    <cellStyle name="常规 2 4 2 3" xfId="1314"/>
    <cellStyle name="常规 2 4 3" xfId="1315"/>
    <cellStyle name="常规 2 4 3 2" xfId="1316"/>
    <cellStyle name="常规 2 4 4" xfId="1317"/>
    <cellStyle name="常规 2 5" xfId="1318"/>
    <cellStyle name="常规 2 5 2" xfId="1319"/>
    <cellStyle name="常规 2 5 2 2" xfId="1320"/>
    <cellStyle name="常规 2 5 2 2 2" xfId="1321"/>
    <cellStyle name="常规 2 5 2 3" xfId="1322"/>
    <cellStyle name="常规 2 5 3" xfId="1323"/>
    <cellStyle name="常规 2 5 3 2" xfId="1324"/>
    <cellStyle name="常规 2 5 4" xfId="1325"/>
    <cellStyle name="常规 2 6" xfId="1326"/>
    <cellStyle name="常规 2 6 2" xfId="1327"/>
    <cellStyle name="常规 2 6 2 2" xfId="1328"/>
    <cellStyle name="常规 2 6 2 2 2" xfId="1329"/>
    <cellStyle name="常规 2 6 2 3" xfId="1330"/>
    <cellStyle name="常规 2 6 3" xfId="1331"/>
    <cellStyle name="常规 2 6 3 2" xfId="1332"/>
    <cellStyle name="常规 2 6 4" xfId="1333"/>
    <cellStyle name="常规 2 7" xfId="1334"/>
    <cellStyle name="常规 2 7 2" xfId="1335"/>
    <cellStyle name="常规 2 7 2 2" xfId="1336"/>
    <cellStyle name="常规 2 7 2 2 2" xfId="1337"/>
    <cellStyle name="常规 2 7 2 3" xfId="1338"/>
    <cellStyle name="常规 2 7 3" xfId="1339"/>
    <cellStyle name="常规 2 7 3 2" xfId="1340"/>
    <cellStyle name="常规 2 7 4" xfId="1341"/>
    <cellStyle name="常规 2 8" xfId="1342"/>
    <cellStyle name="常规 2 8 2" xfId="1343"/>
    <cellStyle name="常规 2 8 2 2" xfId="1344"/>
    <cellStyle name="常规 2 8 2 2 2" xfId="1345"/>
    <cellStyle name="常规 2 8 2 2 2 2" xfId="1346"/>
    <cellStyle name="常规 2 8 2 2 3" xfId="1347"/>
    <cellStyle name="常规 2 8 2 3" xfId="1348"/>
    <cellStyle name="常规 2 8 2 3 2" xfId="1349"/>
    <cellStyle name="常规 2 8 2 4" xfId="1350"/>
    <cellStyle name="常规 2 8 3" xfId="1351"/>
    <cellStyle name="常规 2 8 3 2" xfId="1352"/>
    <cellStyle name="常规 2 8 3 2 2" xfId="1353"/>
    <cellStyle name="常规 2 8 3 3" xfId="1354"/>
    <cellStyle name="常规 2 8 4" xfId="1355"/>
    <cellStyle name="常规 2 8 4 2" xfId="1356"/>
    <cellStyle name="常规 2 8 5" xfId="1357"/>
    <cellStyle name="常规 2 9" xfId="1358"/>
    <cellStyle name="常规 2 9 2" xfId="1359"/>
    <cellStyle name="常规 2 9 2 2" xfId="1360"/>
    <cellStyle name="常规 2 9 3" xfId="1361"/>
    <cellStyle name="常规 20" xfId="1362"/>
    <cellStyle name="常规 3" xfId="1363"/>
    <cellStyle name="常规 3 2" xfId="1364"/>
    <cellStyle name="常规 3 2 2" xfId="1365"/>
    <cellStyle name="常规 3 2 2 2" xfId="1366"/>
    <cellStyle name="常规 3 2 3" xfId="1367"/>
    <cellStyle name="常规 3 3" xfId="1368"/>
    <cellStyle name="常规 3 3 2" xfId="1369"/>
    <cellStyle name="常规 3 4" xfId="1370"/>
    <cellStyle name="常规 4" xfId="1371"/>
    <cellStyle name="常规 4 2" xfId="1372"/>
    <cellStyle name="常规 4 2 2" xfId="1373"/>
    <cellStyle name="常规 4 2 2 2" xfId="1374"/>
    <cellStyle name="常规 4 2 3" xfId="1375"/>
    <cellStyle name="常规 4 3" xfId="1376"/>
    <cellStyle name="常规 4 3 2" xfId="1377"/>
    <cellStyle name="常规 4 4" xfId="1378"/>
    <cellStyle name="常规 5" xfId="1379"/>
    <cellStyle name="常规 5 2" xfId="1380"/>
    <cellStyle name="常规 5 2 2" xfId="1381"/>
    <cellStyle name="常规 5 2 2 2" xfId="1382"/>
    <cellStyle name="常规 5 2 2 2 2" xfId="1383"/>
    <cellStyle name="常规 5 2 2 3" xfId="1384"/>
    <cellStyle name="常规 5 2 3" xfId="1385"/>
    <cellStyle name="常规 5 2 3 2" xfId="1386"/>
    <cellStyle name="常规 5 2 4" xfId="1387"/>
    <cellStyle name="常规 5 3" xfId="1388"/>
    <cellStyle name="常规 5 3 2" xfId="1389"/>
    <cellStyle name="常规 5 3 2 2" xfId="1390"/>
    <cellStyle name="常规 5 3 3" xfId="1391"/>
    <cellStyle name="常规 5 4" xfId="1392"/>
    <cellStyle name="常规 5 4 2" xfId="1393"/>
    <cellStyle name="常规 5 5" xfId="1394"/>
    <cellStyle name="常规 6" xfId="1395"/>
    <cellStyle name="常规 6 2" xfId="1396"/>
    <cellStyle name="常规 6 2 2" xfId="1397"/>
    <cellStyle name="常规 6 2 2 2" xfId="1398"/>
    <cellStyle name="常规 6 2 3" xfId="1399"/>
    <cellStyle name="常规 6 3" xfId="1400"/>
    <cellStyle name="常规 6 3 2" xfId="1401"/>
    <cellStyle name="常规 6 4" xfId="1402"/>
    <cellStyle name="常规 7" xfId="1403"/>
    <cellStyle name="常规 8" xfId="1404"/>
    <cellStyle name="常规 8 2" xfId="1405"/>
    <cellStyle name="常规 8 2 2" xfId="1406"/>
    <cellStyle name="常规 8 3" xfId="1407"/>
    <cellStyle name="常规 9" xfId="1408"/>
    <cellStyle name="常规 9 10" xfId="1409"/>
    <cellStyle name="常规 9 10 2" xfId="1410"/>
    <cellStyle name="常规 9 11" xfId="1411"/>
    <cellStyle name="常规 9 11 2" xfId="1412"/>
    <cellStyle name="常规 9 12" xfId="1413"/>
    <cellStyle name="常规 9 2" xfId="1414"/>
    <cellStyle name="常规 9 2 2" xfId="1415"/>
    <cellStyle name="常规 9 3" xfId="1416"/>
    <cellStyle name="常规 9 3 2" xfId="1417"/>
    <cellStyle name="常规 9 4" xfId="1418"/>
    <cellStyle name="常规 9 4 2" xfId="1419"/>
    <cellStyle name="常规 9 5" xfId="1420"/>
    <cellStyle name="常规 9 5 2" xfId="1421"/>
    <cellStyle name="常规 9 6" xfId="1422"/>
    <cellStyle name="常规 9 6 2" xfId="1423"/>
    <cellStyle name="常规 9 7" xfId="1424"/>
    <cellStyle name="常规 9 7 2" xfId="1425"/>
    <cellStyle name="常规 9 8" xfId="1426"/>
    <cellStyle name="常规 9 8 2" xfId="1427"/>
    <cellStyle name="常规 9 9" xfId="1428"/>
    <cellStyle name="常规 9 9 2" xfId="1429"/>
    <cellStyle name="分级显示列_1_Book1" xfId="1430"/>
    <cellStyle name="分级显示行_1_13区汇总" xfId="1431"/>
    <cellStyle name="归盒啦_95" xfId="1432"/>
    <cellStyle name="好 2" xfId="1433"/>
    <cellStyle name="好_~4190974" xfId="1434"/>
    <cellStyle name="好_~4190974 2" xfId="1435"/>
    <cellStyle name="好_~4190974 2 2" xfId="1436"/>
    <cellStyle name="好_~4190974 2 2 2" xfId="1437"/>
    <cellStyle name="好_~4190974 2 3" xfId="1438"/>
    <cellStyle name="好_~4190974 3" xfId="1439"/>
    <cellStyle name="好_~4190974 3 2" xfId="1440"/>
    <cellStyle name="好_~4190974 4" xfId="1441"/>
    <cellStyle name="好_~5676413" xfId="1442"/>
    <cellStyle name="好_~5676413 2" xfId="1443"/>
    <cellStyle name="好_~5676413 2 2" xfId="1444"/>
    <cellStyle name="好_~5676413 2 2 2" xfId="1445"/>
    <cellStyle name="好_~5676413 2 3" xfId="1446"/>
    <cellStyle name="好_~5676413 3" xfId="1447"/>
    <cellStyle name="好_~5676413 3 2" xfId="1448"/>
    <cellStyle name="好_~5676413 4" xfId="1449"/>
    <cellStyle name="好_00省级(打印)" xfId="1450"/>
    <cellStyle name="好_00省级(打印) 2" xfId="1451"/>
    <cellStyle name="好_00省级(打印) 2 2" xfId="1452"/>
    <cellStyle name="好_00省级(打印) 2 2 2" xfId="1453"/>
    <cellStyle name="好_00省级(打印) 2 3" xfId="1454"/>
    <cellStyle name="好_00省级(打印) 3" xfId="1455"/>
    <cellStyle name="好_00省级(打印) 3 2" xfId="1456"/>
    <cellStyle name="好_00省级(打印) 4" xfId="1457"/>
    <cellStyle name="好_00省级(定稿)" xfId="1458"/>
    <cellStyle name="好_00省级(定稿) 2" xfId="1459"/>
    <cellStyle name="好_00省级(定稿) 2 2" xfId="1460"/>
    <cellStyle name="好_00省级(定稿) 2 2 2" xfId="1461"/>
    <cellStyle name="好_00省级(定稿) 2 3" xfId="1462"/>
    <cellStyle name="好_00省级(定稿) 3" xfId="1463"/>
    <cellStyle name="好_00省级(定稿) 3 2" xfId="1464"/>
    <cellStyle name="好_00省级(定稿) 4" xfId="1465"/>
    <cellStyle name="好_03昭通" xfId="1466"/>
    <cellStyle name="好_03昭通 2" xfId="1467"/>
    <cellStyle name="好_03昭通 2 2" xfId="1468"/>
    <cellStyle name="好_03昭通 2 2 2" xfId="1469"/>
    <cellStyle name="好_03昭通 2 3" xfId="1470"/>
    <cellStyle name="好_03昭通 3" xfId="1471"/>
    <cellStyle name="好_03昭通 3 2" xfId="1472"/>
    <cellStyle name="好_03昭通 4" xfId="1473"/>
    <cellStyle name="好_0502通海县" xfId="1474"/>
    <cellStyle name="好_0502通海县 2" xfId="1475"/>
    <cellStyle name="好_0502通海县 2 2" xfId="1476"/>
    <cellStyle name="好_0502通海县 2 2 2" xfId="1477"/>
    <cellStyle name="好_0502通海县 2 3" xfId="1478"/>
    <cellStyle name="好_0502通海县 3" xfId="1479"/>
    <cellStyle name="好_0502通海县 3 2" xfId="1480"/>
    <cellStyle name="好_0502通海县 4" xfId="1481"/>
    <cellStyle name="好_05玉溪" xfId="1482"/>
    <cellStyle name="好_05玉溪 2" xfId="1483"/>
    <cellStyle name="好_05玉溪 2 2" xfId="1484"/>
    <cellStyle name="好_05玉溪 2 2 2" xfId="1485"/>
    <cellStyle name="好_05玉溪 2 3" xfId="1486"/>
    <cellStyle name="好_05玉溪 3" xfId="1487"/>
    <cellStyle name="好_05玉溪 3 2" xfId="1488"/>
    <cellStyle name="好_05玉溪 4" xfId="1489"/>
    <cellStyle name="好_0605石屏县" xfId="1490"/>
    <cellStyle name="好_0605石屏县 2" xfId="1491"/>
    <cellStyle name="好_0605石屏县 2 2" xfId="1492"/>
    <cellStyle name="好_0605石屏县 2 2 2" xfId="1493"/>
    <cellStyle name="好_0605石屏县 2 3" xfId="1494"/>
    <cellStyle name="好_0605石屏县 3" xfId="1495"/>
    <cellStyle name="好_0605石屏县 3 2" xfId="1496"/>
    <cellStyle name="好_0605石屏县 4" xfId="1497"/>
    <cellStyle name="好_06544D6AC6C34935B3F0F2962E8986A5" xfId="1498"/>
    <cellStyle name="好_06544D6AC6C34935B3F0F2962E8986A5 2" xfId="1499"/>
    <cellStyle name="好_06B2B68693B94C51BEFB8C2821FBDCAE_c" xfId="1500"/>
    <cellStyle name="好_06B2B68693B94C51BEFB8C2821FBDCAE_c 2" xfId="1501"/>
    <cellStyle name="好_1003牟定县" xfId="1502"/>
    <cellStyle name="好_1003牟定县 2" xfId="1503"/>
    <cellStyle name="好_1003牟定县 2 2" xfId="1504"/>
    <cellStyle name="好_1003牟定县 2 2 2" xfId="1505"/>
    <cellStyle name="好_1003牟定县 2 3" xfId="1506"/>
    <cellStyle name="好_1003牟定县 3" xfId="1507"/>
    <cellStyle name="好_1003牟定县 3 2" xfId="1508"/>
    <cellStyle name="好_1003牟定县 4" xfId="1509"/>
    <cellStyle name="好_1110洱源县" xfId="1510"/>
    <cellStyle name="好_1110洱源县 2" xfId="1511"/>
    <cellStyle name="好_1110洱源县 2 2" xfId="1512"/>
    <cellStyle name="好_1110洱源县 2 2 2" xfId="1513"/>
    <cellStyle name="好_1110洱源县 2 3" xfId="1514"/>
    <cellStyle name="好_1110洱源县 3" xfId="1515"/>
    <cellStyle name="好_1110洱源县 3 2" xfId="1516"/>
    <cellStyle name="好_1110洱源县 4" xfId="1517"/>
    <cellStyle name="好_11FBAECC21B44AB381CAD25299165218_c" xfId="1518"/>
    <cellStyle name="好_11FBAECC21B44AB381CAD25299165218_c 2" xfId="1519"/>
    <cellStyle name="好_11大理" xfId="1520"/>
    <cellStyle name="好_11大理 2" xfId="1521"/>
    <cellStyle name="好_11大理 2 2" xfId="1522"/>
    <cellStyle name="好_11大理 2 2 2" xfId="1523"/>
    <cellStyle name="好_11大理 2 3" xfId="1524"/>
    <cellStyle name="好_11大理 3" xfId="1525"/>
    <cellStyle name="好_11大理 3 2" xfId="1526"/>
    <cellStyle name="好_11大理 4" xfId="1527"/>
    <cellStyle name="好_132A26F7DD34447BAC25A6E26033E49C_c" xfId="1528"/>
    <cellStyle name="好_132A26F7DD34447BAC25A6E26033E49C_c 2" xfId="1529"/>
    <cellStyle name="好_2、土地面积、人口、粮食产量基本情况" xfId="1530"/>
    <cellStyle name="好_2、土地面积、人口、粮食产量基本情况 2" xfId="1531"/>
    <cellStyle name="好_2、土地面积、人口、粮食产量基本情况 2 2" xfId="1532"/>
    <cellStyle name="好_2、土地面积、人口、粮食产量基本情况 2 2 2" xfId="1533"/>
    <cellStyle name="好_2、土地面积、人口、粮食产量基本情况 2 3" xfId="1534"/>
    <cellStyle name="好_2、土地面积、人口、粮食产量基本情况 3" xfId="1535"/>
    <cellStyle name="好_2、土地面积、人口、粮食产量基本情况 3 2" xfId="1536"/>
    <cellStyle name="好_2、土地面积、人口、粮食产量基本情况 4" xfId="1537"/>
    <cellStyle name="好_2006年分析表" xfId="1538"/>
    <cellStyle name="好_2006年基础数据" xfId="1539"/>
    <cellStyle name="好_2006年基础数据 2" xfId="1540"/>
    <cellStyle name="好_2006年基础数据 2 2" xfId="1541"/>
    <cellStyle name="好_2006年基础数据 2 2 2" xfId="1542"/>
    <cellStyle name="好_2006年基础数据 2 3" xfId="1543"/>
    <cellStyle name="好_2006年基础数据 3" xfId="1544"/>
    <cellStyle name="好_2006年基础数据 3 2" xfId="1545"/>
    <cellStyle name="好_2006年基础数据 4" xfId="1546"/>
    <cellStyle name="好_2006年全省财力计算表（中央、决算）" xfId="1547"/>
    <cellStyle name="好_2006年全省财力计算表（中央、决算） 2" xfId="1548"/>
    <cellStyle name="好_2006年全省财力计算表（中央、决算） 2 2" xfId="1549"/>
    <cellStyle name="好_2006年全省财力计算表（中央、决算） 2 2 2" xfId="1550"/>
    <cellStyle name="好_2006年全省财力计算表（中央、决算） 2 3" xfId="1551"/>
    <cellStyle name="好_2006年全省财力计算表（中央、决算） 3" xfId="1552"/>
    <cellStyle name="好_2006年全省财力计算表（中央、决算） 3 2" xfId="1553"/>
    <cellStyle name="好_2006年全省财力计算表（中央、决算） 4" xfId="1554"/>
    <cellStyle name="好_2006年水利统计指标统计表" xfId="1555"/>
    <cellStyle name="好_2006年水利统计指标统计表 2" xfId="1556"/>
    <cellStyle name="好_2006年水利统计指标统计表 2 2" xfId="1557"/>
    <cellStyle name="好_2006年水利统计指标统计表 2 2 2" xfId="1558"/>
    <cellStyle name="好_2006年水利统计指标统计表 2 3" xfId="1559"/>
    <cellStyle name="好_2006年水利统计指标统计表 3" xfId="1560"/>
    <cellStyle name="好_2006年水利统计指标统计表 3 2" xfId="1561"/>
    <cellStyle name="好_2006年水利统计指标统计表 4" xfId="1562"/>
    <cellStyle name="好_2006年在职人员情况" xfId="1563"/>
    <cellStyle name="好_2006年在职人员情况 2" xfId="1564"/>
    <cellStyle name="好_2006年在职人员情况 2 2" xfId="1565"/>
    <cellStyle name="好_2006年在职人员情况 2 2 2" xfId="1566"/>
    <cellStyle name="好_2006年在职人员情况 2 3" xfId="1567"/>
    <cellStyle name="好_2006年在职人员情况 3" xfId="1568"/>
    <cellStyle name="好_2006年在职人员情况 3 2" xfId="1569"/>
    <cellStyle name="好_2006年在职人员情况 4" xfId="1570"/>
    <cellStyle name="好_2007年检察院案件数" xfId="1571"/>
    <cellStyle name="好_2007年检察院案件数 2" xfId="1572"/>
    <cellStyle name="好_2007年检察院案件数 2 2" xfId="1573"/>
    <cellStyle name="好_2007年检察院案件数 2 2 2" xfId="1574"/>
    <cellStyle name="好_2007年检察院案件数 2 3" xfId="1575"/>
    <cellStyle name="好_2007年检察院案件数 3" xfId="1576"/>
    <cellStyle name="好_2007年检察院案件数 3 2" xfId="1577"/>
    <cellStyle name="好_2007年检察院案件数 4" xfId="1578"/>
    <cellStyle name="好_2007年可用财力" xfId="1579"/>
    <cellStyle name="好_2007年人员分部门统计表" xfId="1580"/>
    <cellStyle name="好_2007年人员分部门统计表 2" xfId="1581"/>
    <cellStyle name="好_2007年人员分部门统计表 2 2" xfId="1582"/>
    <cellStyle name="好_2007年人员分部门统计表 2 2 2" xfId="1583"/>
    <cellStyle name="好_2007年人员分部门统计表 2 3" xfId="1584"/>
    <cellStyle name="好_2007年人员分部门统计表 3" xfId="1585"/>
    <cellStyle name="好_2007年人员分部门统计表 3 2" xfId="1586"/>
    <cellStyle name="好_2007年人员分部门统计表 4" xfId="1587"/>
    <cellStyle name="好_2007年政法部门业务指标" xfId="1588"/>
    <cellStyle name="好_2007年政法部门业务指标 2" xfId="1589"/>
    <cellStyle name="好_2007年政法部门业务指标 2 2" xfId="1590"/>
    <cellStyle name="好_2007年政法部门业务指标 2 2 2" xfId="1591"/>
    <cellStyle name="好_2007年政法部门业务指标 2 3" xfId="1592"/>
    <cellStyle name="好_2007年政法部门业务指标 3" xfId="1593"/>
    <cellStyle name="好_2007年政法部门业务指标 3 2" xfId="1594"/>
    <cellStyle name="好_2007年政法部门业务指标 4" xfId="1595"/>
    <cellStyle name="好_2008年县级公安保障标准落实奖励经费分配测算" xfId="1596"/>
    <cellStyle name="好_2008云南省分县市中小学教职工统计表（教育厅提供）" xfId="1597"/>
    <cellStyle name="好_2008云南省分县市中小学教职工统计表（教育厅提供） 2" xfId="1598"/>
    <cellStyle name="好_2008云南省分县市中小学教职工统计表（教育厅提供） 2 2" xfId="1599"/>
    <cellStyle name="好_2008云南省分县市中小学教职工统计表（教育厅提供） 2 2 2" xfId="1600"/>
    <cellStyle name="好_2008云南省分县市中小学教职工统计表（教育厅提供） 2 3" xfId="1601"/>
    <cellStyle name="好_2008云南省分县市中小学教职工统计表（教育厅提供） 3" xfId="1602"/>
    <cellStyle name="好_2008云南省分县市中小学教职工统计表（教育厅提供） 3 2" xfId="1603"/>
    <cellStyle name="好_2008云南省分县市中小学教职工统计表（教育厅提供） 4" xfId="1604"/>
    <cellStyle name="好_2009年一般性转移支付标准工资" xfId="1605"/>
    <cellStyle name="好_2009年一般性转移支付标准工资 2" xfId="1606"/>
    <cellStyle name="好_2009年一般性转移支付标准工资 2 2" xfId="1607"/>
    <cellStyle name="好_2009年一般性转移支付标准工资 2 2 2" xfId="1608"/>
    <cellStyle name="好_2009年一般性转移支付标准工资 2 3" xfId="1609"/>
    <cellStyle name="好_2009年一般性转移支付标准工资 3" xfId="1610"/>
    <cellStyle name="好_2009年一般性转移支付标准工资 3 2" xfId="1611"/>
    <cellStyle name="好_2009年一般性转移支付标准工资 4" xfId="1612"/>
    <cellStyle name="好_2009年一般性转移支付标准工资_~4190974" xfId="1613"/>
    <cellStyle name="好_2009年一般性转移支付标准工资_~4190974 2" xfId="1614"/>
    <cellStyle name="好_2009年一般性转移支付标准工资_~4190974 2 2" xfId="1615"/>
    <cellStyle name="好_2009年一般性转移支付标准工资_~4190974 2 2 2" xfId="1616"/>
    <cellStyle name="好_2009年一般性转移支付标准工资_~4190974 2 3" xfId="1617"/>
    <cellStyle name="好_2009年一般性转移支付标准工资_~4190974 3" xfId="1618"/>
    <cellStyle name="好_2009年一般性转移支付标准工资_~4190974 3 2" xfId="1619"/>
    <cellStyle name="好_2009年一般性转移支付标准工资_~4190974 4" xfId="1620"/>
    <cellStyle name="好_2009年一般性转移支付标准工资_~5676413" xfId="1621"/>
    <cellStyle name="好_2009年一般性转移支付标准工资_~5676413 2" xfId="1622"/>
    <cellStyle name="好_2009年一般性转移支付标准工资_~5676413 2 2" xfId="1623"/>
    <cellStyle name="好_2009年一般性转移支付标准工资_~5676413 2 2 2" xfId="1624"/>
    <cellStyle name="好_2009年一般性转移支付标准工资_~5676413 2 3" xfId="1625"/>
    <cellStyle name="好_2009年一般性转移支付标准工资_~5676413 3" xfId="1626"/>
    <cellStyle name="好_2009年一般性转移支付标准工资_~5676413 3 2" xfId="1627"/>
    <cellStyle name="好_2009年一般性转移支付标准工资_~5676413 4" xfId="1628"/>
    <cellStyle name="好_2009年一般性转移支付标准工资_不用软件计算9.1不考虑经费管理评价xl" xfId="1629"/>
    <cellStyle name="好_2009年一般性转移支付标准工资_不用软件计算9.1不考虑经费管理评价xl 2" xfId="1630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1634"/>
    <cellStyle name="好_2009年一般性转移支付标准工资_不用软件计算9.1不考虑经费管理评价xl 3 2" xfId="1635"/>
    <cellStyle name="好_2009年一般性转移支付标准工资_不用软件计算9.1不考虑经费管理评价xl 4" xfId="1636"/>
    <cellStyle name="好_2009年一般性转移支付标准工资_地方配套按人均增幅控制8.30xl" xfId="1637"/>
    <cellStyle name="好_2009年一般性转移支付标准工资_地方配套按人均增幅控制8.30xl 2" xfId="1638"/>
    <cellStyle name="好_2009年一般性转移支付标准工资_地方配套按人均增幅控制8.30xl 2 2" xfId="1639"/>
    <cellStyle name="好_2009年一般性转移支付标准工资_地方配套按人均增幅控制8.30xl 2 2 2" xfId="1640"/>
    <cellStyle name="好_2009年一般性转移支付标准工资_地方配套按人均增幅控制8.30xl 2 3" xfId="1641"/>
    <cellStyle name="好_2009年一般性转移支付标准工资_地方配套按人均增幅控制8.30xl 3" xfId="1642"/>
    <cellStyle name="好_2009年一般性转移支付标准工资_地方配套按人均增幅控制8.30xl 3 2" xfId="1643"/>
    <cellStyle name="好_2009年一般性转移支付标准工资_地方配套按人均增幅控制8.30xl 4" xfId="1644"/>
    <cellStyle name="好_2009年一般性转移支付标准工资_地方配套按人均增幅控制8.30一般预算平均增幅、人均可用财力平均增幅两次控制、社会治安系数调整、案件数调整xl" xfId="1645"/>
    <cellStyle name="好_2009年一般性转移支付标准工资_地方配套按人均增幅控制8.30一般预算平均增幅、人均可用财力平均增幅两次控制、社会治安系数调整、案件数调整xl 2" xfId="1646"/>
    <cellStyle name="好_2009年一般性转移支付标准工资_地方配套按人均增幅控制8.30一般预算平均增幅、人均可用财力平均增幅两次控制、社会治安系数调整、案件数调整xl 2 2" xfId="1647"/>
    <cellStyle name="好_2009年一般性转移支付标准工资_地方配套按人均增幅控制8.30一般预算平均增幅、人均可用财力平均增幅两次控制、社会治安系数调整、案件数调整xl 2 2 2" xfId="1648"/>
    <cellStyle name="好_2009年一般性转移支付标准工资_地方配套按人均增幅控制8.30一般预算平均增幅、人均可用财力平均增幅两次控制、社会治安系数调整、案件数调整xl 2 3" xfId="1649"/>
    <cellStyle name="好_2009年一般性转移支付标准工资_地方配套按人均增幅控制8.30一般预算平均增幅、人均可用财力平均增幅两次控制、社会治安系数调整、案件数调整xl 3" xfId="1650"/>
    <cellStyle name="好_2009年一般性转移支付标准工资_地方配套按人均增幅控制8.30一般预算平均增幅、人均可用财力平均增幅两次控制、社会治安系数调整、案件数调整xl 3 2" xfId="1651"/>
    <cellStyle name="好_2009年一般性转移支付标准工资_地方配套按人均增幅控制8.30一般预算平均增幅、人均可用财力平均增幅两次控制、社会治安系数调整、案件数调整xl 4" xfId="1652"/>
    <cellStyle name="好_2009年一般性转移支付标准工资_地方配套按人均增幅控制8.31（调整结案率后）xl" xfId="1653"/>
    <cellStyle name="好_2009年一般性转移支付标准工资_地方配套按人均增幅控制8.31（调整结案率后）xl 2" xfId="1654"/>
    <cellStyle name="好_2009年一般性转移支付标准工资_地方配套按人均增幅控制8.31（调整结案率后）xl 2 2" xfId="1655"/>
    <cellStyle name="好_2009年一般性转移支付标准工资_地方配套按人均增幅控制8.31（调整结案率后）xl 2 2 2" xfId="1656"/>
    <cellStyle name="好_2009年一般性转移支付标准工资_地方配套按人均增幅控制8.31（调整结案率后）xl 2 3" xfId="1657"/>
    <cellStyle name="好_2009年一般性转移支付标准工资_地方配套按人均增幅控制8.31（调整结案率后）xl 3" xfId="1658"/>
    <cellStyle name="好_2009年一般性转移支付标准工资_地方配套按人均增幅控制8.31（调整结案率后）xl 3 2" xfId="1659"/>
    <cellStyle name="好_2009年一般性转移支付标准工资_地方配套按人均增幅控制8.31（调整结案率后）xl 4" xfId="1660"/>
    <cellStyle name="好_2009年一般性转移支付标准工资_奖励补助测算5.22测试" xfId="1661"/>
    <cellStyle name="好_2009年一般性转移支付标准工资_奖励补助测算5.22测试 2" xfId="1662"/>
    <cellStyle name="好_2009年一般性转移支付标准工资_奖励补助测算5.22测试 2 2" xfId="1663"/>
    <cellStyle name="好_2009年一般性转移支付标准工资_奖励补助测算5.22测试 2 2 2" xfId="1664"/>
    <cellStyle name="好_2009年一般性转移支付标准工资_奖励补助测算5.22测试 2 3" xfId="1665"/>
    <cellStyle name="好_2009年一般性转移支付标准工资_奖励补助测算5.22测试 3" xfId="1666"/>
    <cellStyle name="好_2009年一般性转移支付标准工资_奖励补助测算5.22测试 3 2" xfId="1667"/>
    <cellStyle name="好_2009年一般性转移支付标准工资_奖励补助测算5.22测试 4" xfId="1668"/>
    <cellStyle name="好_2009年一般性转移支付标准工资_奖励补助测算5.23新" xfId="1669"/>
    <cellStyle name="好_2009年一般性转移支付标准工资_奖励补助测算5.23新 2" xfId="1670"/>
    <cellStyle name="好_2009年一般性转移支付标准工资_奖励补助测算5.23新 2 2" xfId="1671"/>
    <cellStyle name="好_2009年一般性转移支付标准工资_奖励补助测算5.23新 2 2 2" xfId="1672"/>
    <cellStyle name="好_2009年一般性转移支付标准工资_奖励补助测算5.23新 2 3" xfId="1673"/>
    <cellStyle name="好_2009年一般性转移支付标准工资_奖励补助测算5.23新 3" xfId="1674"/>
    <cellStyle name="好_2009年一般性转移支付标准工资_奖励补助测算5.23新 3 2" xfId="1675"/>
    <cellStyle name="好_2009年一般性转移支付标准工资_奖励补助测算5.23新 4" xfId="1676"/>
    <cellStyle name="好_2009年一般性转移支付标准工资_奖励补助测算5.24冯铸" xfId="1677"/>
    <cellStyle name="好_2009年一般性转移支付标准工资_奖励补助测算5.24冯铸 2" xfId="1678"/>
    <cellStyle name="好_2009年一般性转移支付标准工资_奖励补助测算5.24冯铸 2 2" xfId="1679"/>
    <cellStyle name="好_2009年一般性转移支付标准工资_奖励补助测算5.24冯铸 2 2 2" xfId="1680"/>
    <cellStyle name="好_2009年一般性转移支付标准工资_奖励补助测算5.24冯铸 2 3" xfId="1681"/>
    <cellStyle name="好_2009年一般性转移支付标准工资_奖励补助测算5.24冯铸 3" xfId="1682"/>
    <cellStyle name="好_2009年一般性转移支付标准工资_奖励补助测算5.24冯铸 3 2" xfId="1683"/>
    <cellStyle name="好_2009年一般性转移支付标准工资_奖励补助测算5.24冯铸 4" xfId="1684"/>
    <cellStyle name="好_2009年一般性转移支付标准工资_奖励补助测算7.23" xfId="1685"/>
    <cellStyle name="好_2009年一般性转移支付标准工资_奖励补助测算7.23 2" xfId="1686"/>
    <cellStyle name="好_2009年一般性转移支付标准工资_奖励补助测算7.23 2 2" xfId="1687"/>
    <cellStyle name="好_2009年一般性转移支付标准工资_奖励补助测算7.23 2 2 2" xfId="1688"/>
    <cellStyle name="好_2009年一般性转移支付标准工资_奖励补助测算7.23 2 3" xfId="1689"/>
    <cellStyle name="好_2009年一般性转移支付标准工资_奖励补助测算7.23 3" xfId="1690"/>
    <cellStyle name="好_2009年一般性转移支付标准工资_奖励补助测算7.23 3 2" xfId="1691"/>
    <cellStyle name="好_2009年一般性转移支付标准工资_奖励补助测算7.23 4" xfId="1692"/>
    <cellStyle name="好_2009年一般性转移支付标准工资_奖励补助测算7.25" xfId="1693"/>
    <cellStyle name="好_2009年一般性转移支付标准工资_奖励补助测算7.25 (version 1) (version 1)" xfId="1694"/>
    <cellStyle name="好_2009年一般性转移支付标准工资_奖励补助测算7.25 (version 1) (version 1) 2" xfId="1695"/>
    <cellStyle name="好_2009年一般性转移支付标准工资_奖励补助测算7.25 (version 1) (version 1) 2 2" xfId="1696"/>
    <cellStyle name="好_2009年一般性转移支付标准工资_奖励补助测算7.25 (version 1) (version 1) 2 2 2" xfId="1697"/>
    <cellStyle name="好_2009年一般性转移支付标准工资_奖励补助测算7.25 (version 1) (version 1) 2 3" xfId="1698"/>
    <cellStyle name="好_2009年一般性转移支付标准工资_奖励补助测算7.25 (version 1) (version 1) 3" xfId="1699"/>
    <cellStyle name="好_2009年一般性转移支付标准工资_奖励补助测算7.25 (version 1) (version 1) 3 2" xfId="1700"/>
    <cellStyle name="好_2009年一般性转移支付标准工资_奖励补助测算7.25 (version 1) (version 1) 4" xfId="1701"/>
    <cellStyle name="好_2009年一般性转移支付标准工资_奖励补助测算7.25 2" xfId="1702"/>
    <cellStyle name="好_2009年一般性转移支付标准工资_奖励补助测算7.25 2 2" xfId="1703"/>
    <cellStyle name="好_2009年一般性转移支付标准工资_奖励补助测算7.25 2 2 2" xfId="1704"/>
    <cellStyle name="好_2009年一般性转移支付标准工资_奖励补助测算7.25 2 3" xfId="1705"/>
    <cellStyle name="好_2009年一般性转移支付标准工资_奖励补助测算7.25 3" xfId="1706"/>
    <cellStyle name="好_2009年一般性转移支付标准工资_奖励补助测算7.25 3 2" xfId="1707"/>
    <cellStyle name="好_2009年一般性转移支付标准工资_奖励补助测算7.25 4" xfId="1708"/>
    <cellStyle name="好_2009年一般性转移支付标准工资_奖励补助测算7.25 4 2" xfId="1709"/>
    <cellStyle name="好_2009年一般性转移支付标准工资_奖励补助测算7.25 5" xfId="1710"/>
    <cellStyle name="好_26B763351BD94A32801FF9DEB697A4AA_c" xfId="1711"/>
    <cellStyle name="好_26B763351BD94A32801FF9DEB697A4AA_c 2" xfId="1712"/>
    <cellStyle name="好_530623_2006年县级财政报表附表" xfId="1713"/>
    <cellStyle name="好_530623_2006年县级财政报表附表 2" xfId="1714"/>
    <cellStyle name="好_530623_2006年县级财政报表附表 2 2" xfId="1715"/>
    <cellStyle name="好_530623_2006年县级财政报表附表 2 2 2" xfId="1716"/>
    <cellStyle name="好_530623_2006年县级财政报表附表 2 3" xfId="1717"/>
    <cellStyle name="好_530623_2006年县级财政报表附表 3" xfId="1718"/>
    <cellStyle name="好_530623_2006年县级财政报表附表 3 2" xfId="1719"/>
    <cellStyle name="好_530623_2006年县级财政报表附表 4" xfId="1720"/>
    <cellStyle name="好_530629_2006年县级财政报表附表" xfId="1721"/>
    <cellStyle name="好_530629_2006年县级财政报表附表 2" xfId="1722"/>
    <cellStyle name="好_530629_2006年县级财政报表附表 2 2" xfId="1723"/>
    <cellStyle name="好_530629_2006年县级财政报表附表 2 2 2" xfId="1724"/>
    <cellStyle name="好_530629_2006年县级财政报表附表 2 3" xfId="1725"/>
    <cellStyle name="好_530629_2006年县级财政报表附表 3" xfId="1726"/>
    <cellStyle name="好_530629_2006年县级财政报表附表 3 2" xfId="1727"/>
    <cellStyle name="好_530629_2006年县级财政报表附表 4" xfId="1728"/>
    <cellStyle name="好_5334_2006年迪庆县级财政报表附表" xfId="1729"/>
    <cellStyle name="好_5334_2006年迪庆县级财政报表附表 2" xfId="1730"/>
    <cellStyle name="好_5334_2006年迪庆县级财政报表附表 2 2" xfId="1731"/>
    <cellStyle name="好_5334_2006年迪庆县级财政报表附表 2 2 2" xfId="1732"/>
    <cellStyle name="好_5334_2006年迪庆县级财政报表附表 2 3" xfId="1733"/>
    <cellStyle name="好_5334_2006年迪庆县级财政报表附表 3" xfId="1734"/>
    <cellStyle name="好_5334_2006年迪庆县级财政报表附表 3 2" xfId="1735"/>
    <cellStyle name="好_5334_2006年迪庆县级财政报表附表 4" xfId="1736"/>
    <cellStyle name="好_7FCDB1134FC94DDDB095F60B2C175118" xfId="1737"/>
    <cellStyle name="好_7FCDB1134FC94DDDB095F60B2C175118 2" xfId="1738"/>
    <cellStyle name="好_A22569180391442CBB6EA5F90672F36B_c" xfId="1739"/>
    <cellStyle name="好_A22569180391442CBB6EA5F90672F36B_c 2" xfId="1740"/>
    <cellStyle name="好_A426B27925684093B009CAC20FF19EF3_c" xfId="1741"/>
    <cellStyle name="好_A426B27925684093B009CAC20FF19EF3_c 2" xfId="1742"/>
    <cellStyle name="好_Book1" xfId="1743"/>
    <cellStyle name="好_Book1 2" xfId="1744"/>
    <cellStyle name="好_Book1 2 2" xfId="1745"/>
    <cellStyle name="好_Book1 2 2 2" xfId="1746"/>
    <cellStyle name="好_Book1 2 3" xfId="1747"/>
    <cellStyle name="好_Book1 3" xfId="1748"/>
    <cellStyle name="好_Book1 3 2" xfId="1749"/>
    <cellStyle name="好_Book1 4" xfId="1750"/>
    <cellStyle name="好_Book1_1" xfId="1751"/>
    <cellStyle name="好_Book1_1 2" xfId="1752"/>
    <cellStyle name="好_Book1_1 2 2" xfId="1753"/>
    <cellStyle name="好_Book1_1 2 2 2" xfId="1754"/>
    <cellStyle name="好_Book1_1 2 3" xfId="1755"/>
    <cellStyle name="好_Book1_1 3" xfId="1756"/>
    <cellStyle name="好_Book1_1 3 2" xfId="1757"/>
    <cellStyle name="好_Book1_1 4" xfId="1758"/>
    <cellStyle name="好_Book2" xfId="1759"/>
    <cellStyle name="好_Book2 2" xfId="1760"/>
    <cellStyle name="好_Book2 2 2" xfId="1761"/>
    <cellStyle name="好_Book2 2 2 2" xfId="1762"/>
    <cellStyle name="好_Book2 2 3" xfId="1763"/>
    <cellStyle name="好_Book2 3" xfId="1764"/>
    <cellStyle name="好_Book2 3 2" xfId="1765"/>
    <cellStyle name="好_Book2 4" xfId="1766"/>
    <cellStyle name="好_M01-2(州市补助收入)" xfId="1767"/>
    <cellStyle name="好_M01-2(州市补助收入) 2" xfId="1768"/>
    <cellStyle name="好_M01-2(州市补助收入) 2 2" xfId="1769"/>
    <cellStyle name="好_M01-2(州市补助收入) 2 2 2" xfId="1770"/>
    <cellStyle name="好_M01-2(州市补助收入) 2 3" xfId="1771"/>
    <cellStyle name="好_M01-2(州市补助收入) 3" xfId="1772"/>
    <cellStyle name="好_M01-2(州市补助收入) 3 2" xfId="1773"/>
    <cellStyle name="好_M01-2(州市补助收入) 4" xfId="1774"/>
    <cellStyle name="好_M03" xfId="1775"/>
    <cellStyle name="好_M03 2" xfId="1776"/>
    <cellStyle name="好_M03 2 2" xfId="1777"/>
    <cellStyle name="好_M03 2 2 2" xfId="1778"/>
    <cellStyle name="好_M03 2 3" xfId="1779"/>
    <cellStyle name="好_M03 3" xfId="1780"/>
    <cellStyle name="好_M03 3 2" xfId="1781"/>
    <cellStyle name="好_M03 4" xfId="1782"/>
    <cellStyle name="好_不用软件计算9.1不考虑经费管理评价xl" xfId="1783"/>
    <cellStyle name="好_不用软件计算9.1不考虑经费管理评价xl 2" xfId="1784"/>
    <cellStyle name="好_不用软件计算9.1不考虑经费管理评价xl 2 2" xfId="1785"/>
    <cellStyle name="好_不用软件计算9.1不考虑经费管理评价xl 2 2 2" xfId="1786"/>
    <cellStyle name="好_不用软件计算9.1不考虑经费管理评价xl 2 3" xfId="1787"/>
    <cellStyle name="好_不用软件计算9.1不考虑经费管理评价xl 3" xfId="1788"/>
    <cellStyle name="好_不用软件计算9.1不考虑经费管理评价xl 3 2" xfId="1789"/>
    <cellStyle name="好_不用软件计算9.1不考虑经费管理评价xl 4" xfId="1790"/>
    <cellStyle name="好_财政供养人员" xfId="1791"/>
    <cellStyle name="好_财政供养人员 2" xfId="1792"/>
    <cellStyle name="好_财政供养人员 2 2" xfId="1793"/>
    <cellStyle name="好_财政供养人员 2 2 2" xfId="1794"/>
    <cellStyle name="好_财政供养人员 2 3" xfId="1795"/>
    <cellStyle name="好_财政供养人员 3" xfId="1796"/>
    <cellStyle name="好_财政供养人员 3 2" xfId="1797"/>
    <cellStyle name="好_财政供养人员 4" xfId="1798"/>
    <cellStyle name="好_财政支出对上级的依赖程度" xfId="1799"/>
    <cellStyle name="好_城建部门" xfId="1800"/>
    <cellStyle name="好_地方配套按人均增幅控制8.30xl" xfId="1801"/>
    <cellStyle name="好_地方配套按人均增幅控制8.30xl 2" xfId="1802"/>
    <cellStyle name="好_地方配套按人均增幅控制8.30xl 2 2" xfId="1803"/>
    <cellStyle name="好_地方配套按人均增幅控制8.30xl 2 2 2" xfId="1804"/>
    <cellStyle name="好_地方配套按人均增幅控制8.30xl 2 3" xfId="1805"/>
    <cellStyle name="好_地方配套按人均增幅控制8.30xl 3" xfId="1806"/>
    <cellStyle name="好_地方配套按人均增幅控制8.30xl 3 2" xfId="1807"/>
    <cellStyle name="好_地方配套按人均增幅控制8.30xl 4" xfId="1808"/>
    <cellStyle name="好_地方配套按人均增幅控制8.30一般预算平均增幅、人均可用财力平均增幅两次控制、社会治安系数调整、案件数调整xl" xfId="1809"/>
    <cellStyle name="好_地方配套按人均增幅控制8.30一般预算平均增幅、人均可用财力平均增幅两次控制、社会治安系数调整、案件数调整xl 2" xfId="1810"/>
    <cellStyle name="好_地方配套按人均增幅控制8.30一般预算平均增幅、人均可用财力平均增幅两次控制、社会治安系数调整、案件数调整xl 2 2" xfId="1811"/>
    <cellStyle name="好_地方配套按人均增幅控制8.30一般预算平均增幅、人均可用财力平均增幅两次控制、社会治安系数调整、案件数调整xl 2 2 2" xfId="1812"/>
    <cellStyle name="好_地方配套按人均增幅控制8.30一般预算平均增幅、人均可用财力平均增幅两次控制、社会治安系数调整、案件数调整xl 2 3" xfId="1813"/>
    <cellStyle name="好_地方配套按人均增幅控制8.30一般预算平均增幅、人均可用财力平均增幅两次控制、社会治安系数调整、案件数调整xl 3" xfId="1814"/>
    <cellStyle name="好_地方配套按人均增幅控制8.30一般预算平均增幅、人均可用财力平均增幅两次控制、社会治安系数调整、案件数调整xl 3 2" xfId="1815"/>
    <cellStyle name="好_地方配套按人均增幅控制8.30一般预算平均增幅、人均可用财力平均增幅两次控制、社会治安系数调整、案件数调整xl 4" xfId="1816"/>
    <cellStyle name="好_地方配套按人均增幅控制8.31（调整结案率后）xl" xfId="1817"/>
    <cellStyle name="好_地方配套按人均增幅控制8.31（调整结案率后）xl 2" xfId="1818"/>
    <cellStyle name="好_地方配套按人均增幅控制8.31（调整结案率后）xl 2 2" xfId="1819"/>
    <cellStyle name="好_地方配套按人均增幅控制8.31（调整结案率后）xl 2 2 2" xfId="1820"/>
    <cellStyle name="好_地方配套按人均增幅控制8.31（调整结案率后）xl 2 3" xfId="1821"/>
    <cellStyle name="好_地方配套按人均增幅控制8.31（调整结案率后）xl 3" xfId="1822"/>
    <cellStyle name="好_地方配套按人均增幅控制8.31（调整结案率后）xl 3 2" xfId="1823"/>
    <cellStyle name="好_地方配套按人均增幅控制8.31（调整结案率后）xl 4" xfId="1824"/>
    <cellStyle name="好_第五部分(才淼、饶永宏）" xfId="1825"/>
    <cellStyle name="好_第五部分(才淼、饶永宏） 2" xfId="1826"/>
    <cellStyle name="好_第五部分(才淼、饶永宏） 2 2" xfId="1827"/>
    <cellStyle name="好_第五部分(才淼、饶永宏） 2 2 2" xfId="1828"/>
    <cellStyle name="好_第五部分(才淼、饶永宏） 2 3" xfId="1829"/>
    <cellStyle name="好_第五部分(才淼、饶永宏） 3" xfId="1830"/>
    <cellStyle name="好_第五部分(才淼、饶永宏） 3 2" xfId="1831"/>
    <cellStyle name="好_第五部分(才淼、饶永宏） 4" xfId="1832"/>
    <cellStyle name="好_第一部分：综合全" xfId="1833"/>
    <cellStyle name="好_高中教师人数（教育厅1.6日提供）" xfId="1834"/>
    <cellStyle name="好_高中教师人数（教育厅1.6日提供） 2" xfId="1835"/>
    <cellStyle name="好_高中教师人数（教育厅1.6日提供） 2 2" xfId="1836"/>
    <cellStyle name="好_高中教师人数（教育厅1.6日提供） 2 2 2" xfId="1837"/>
    <cellStyle name="好_高中教师人数（教育厅1.6日提供） 2 3" xfId="1838"/>
    <cellStyle name="好_高中教师人数（教育厅1.6日提供） 3" xfId="1839"/>
    <cellStyle name="好_高中教师人数（教育厅1.6日提供） 3 2" xfId="1840"/>
    <cellStyle name="好_高中教师人数（教育厅1.6日提供） 4" xfId="1841"/>
    <cellStyle name="好_汇总" xfId="1842"/>
    <cellStyle name="好_汇总 2" xfId="1843"/>
    <cellStyle name="好_汇总 2 2" xfId="1844"/>
    <cellStyle name="好_汇总 2 2 2" xfId="1845"/>
    <cellStyle name="好_汇总 2 3" xfId="1846"/>
    <cellStyle name="好_汇总 3" xfId="1847"/>
    <cellStyle name="好_汇总 3 2" xfId="1848"/>
    <cellStyle name="好_汇总 4" xfId="1849"/>
    <cellStyle name="好_汇总-县级财政报表附表" xfId="1850"/>
    <cellStyle name="好_汇总-县级财政报表附表 2" xfId="1851"/>
    <cellStyle name="好_汇总-县级财政报表附表 2 2" xfId="1852"/>
    <cellStyle name="好_汇总-县级财政报表附表 2 2 2" xfId="1853"/>
    <cellStyle name="好_汇总-县级财政报表附表 2 3" xfId="1854"/>
    <cellStyle name="好_汇总-县级财政报表附表 3" xfId="1855"/>
    <cellStyle name="好_汇总-县级财政报表附表 3 2" xfId="1856"/>
    <cellStyle name="好_汇总-县级财政报表附表 4" xfId="1857"/>
    <cellStyle name="好_基础数据分析" xfId="1858"/>
    <cellStyle name="好_基础数据分析 2" xfId="1859"/>
    <cellStyle name="好_基础数据分析 2 2" xfId="1860"/>
    <cellStyle name="好_基础数据分析 2 2 2" xfId="1861"/>
    <cellStyle name="好_基础数据分析 2 3" xfId="1862"/>
    <cellStyle name="好_基础数据分析 3" xfId="1863"/>
    <cellStyle name="好_基础数据分析 3 2" xfId="1864"/>
    <cellStyle name="好_基础数据分析 4" xfId="1865"/>
    <cellStyle name="好_检验表" xfId="1866"/>
    <cellStyle name="好_检验表（调整后）" xfId="1867"/>
    <cellStyle name="好_奖励补助测算5.22测试" xfId="1868"/>
    <cellStyle name="好_奖励补助测算5.22测试 2" xfId="1869"/>
    <cellStyle name="好_奖励补助测算5.22测试 2 2" xfId="1870"/>
    <cellStyle name="好_奖励补助测算5.22测试 2 2 2" xfId="1871"/>
    <cellStyle name="好_奖励补助测算5.22测试 2 3" xfId="1872"/>
    <cellStyle name="好_奖励补助测算5.22测试 3" xfId="1873"/>
    <cellStyle name="好_奖励补助测算5.22测试 3 2" xfId="1874"/>
    <cellStyle name="好_奖励补助测算5.22测试 4" xfId="1875"/>
    <cellStyle name="好_奖励补助测算5.23新" xfId="1876"/>
    <cellStyle name="好_奖励补助测算5.23新 2" xfId="1877"/>
    <cellStyle name="好_奖励补助测算5.23新 2 2" xfId="1878"/>
    <cellStyle name="好_奖励补助测算5.23新 2 2 2" xfId="1879"/>
    <cellStyle name="好_奖励补助测算5.23新 2 3" xfId="1880"/>
    <cellStyle name="好_奖励补助测算5.23新 3" xfId="1881"/>
    <cellStyle name="好_奖励补助测算5.23新 3 2" xfId="1882"/>
    <cellStyle name="好_奖励补助测算5.23新 4" xfId="1883"/>
    <cellStyle name="好_奖励补助测算5.24冯铸" xfId="1884"/>
    <cellStyle name="好_奖励补助测算5.24冯铸 2" xfId="1885"/>
    <cellStyle name="好_奖励补助测算5.24冯铸 2 2" xfId="1886"/>
    <cellStyle name="好_奖励补助测算5.24冯铸 2 2 2" xfId="1887"/>
    <cellStyle name="好_奖励补助测算5.24冯铸 2 3" xfId="1888"/>
    <cellStyle name="好_奖励补助测算5.24冯铸 3" xfId="1889"/>
    <cellStyle name="好_奖励补助测算5.24冯铸 3 2" xfId="1890"/>
    <cellStyle name="好_奖励补助测算5.24冯铸 4" xfId="1891"/>
    <cellStyle name="好_奖励补助测算7.23" xfId="1892"/>
    <cellStyle name="好_奖励补助测算7.23 2" xfId="1893"/>
    <cellStyle name="好_奖励补助测算7.23 2 2" xfId="1894"/>
    <cellStyle name="好_奖励补助测算7.23 2 2 2" xfId="1895"/>
    <cellStyle name="好_奖励补助测算7.23 2 3" xfId="1896"/>
    <cellStyle name="好_奖励补助测算7.23 3" xfId="1897"/>
    <cellStyle name="好_奖励补助测算7.23 3 2" xfId="1898"/>
    <cellStyle name="好_奖励补助测算7.23 4" xfId="1899"/>
    <cellStyle name="好_奖励补助测算7.25" xfId="1900"/>
    <cellStyle name="好_奖励补助测算7.25 (version 1) (version 1)" xfId="1901"/>
    <cellStyle name="好_奖励补助测算7.25 (version 1) (version 1) 2" xfId="1902"/>
    <cellStyle name="好_奖励补助测算7.25 (version 1) (version 1) 2 2" xfId="1903"/>
    <cellStyle name="好_奖励补助测算7.25 (version 1) (version 1) 2 2 2" xfId="1904"/>
    <cellStyle name="好_奖励补助测算7.25 (version 1) (version 1) 2 3" xfId="1905"/>
    <cellStyle name="好_奖励补助测算7.25 (version 1) (version 1) 3" xfId="1906"/>
    <cellStyle name="好_奖励补助测算7.25 (version 1) (version 1) 3 2" xfId="1907"/>
    <cellStyle name="好_奖励补助测算7.25 (version 1) (version 1) 4" xfId="1908"/>
    <cellStyle name="好_奖励补助测算7.25 2" xfId="1909"/>
    <cellStyle name="好_奖励补助测算7.25 2 2" xfId="1910"/>
    <cellStyle name="好_奖励补助测算7.25 2 2 2" xfId="1911"/>
    <cellStyle name="好_奖励补助测算7.25 2 3" xfId="1912"/>
    <cellStyle name="好_奖励补助测算7.25 3" xfId="1913"/>
    <cellStyle name="好_奖励补助测算7.25 3 2" xfId="1914"/>
    <cellStyle name="好_奖励补助测算7.25 4" xfId="1915"/>
    <cellStyle name="好_奖励补助测算7.25 4 2" xfId="1916"/>
    <cellStyle name="好_奖励补助测算7.25 5" xfId="1917"/>
    <cellStyle name="好_教师绩效工资测算表（离退休按各地上报数测算）2009年1月1日" xfId="1918"/>
    <cellStyle name="好_教育厅提供义务教育及高中教师人数（2009年1月6日）" xfId="1919"/>
    <cellStyle name="好_教育厅提供义务教育及高中教师人数（2009年1月6日） 2" xfId="1920"/>
    <cellStyle name="好_教育厅提供义务教育及高中教师人数（2009年1月6日） 2 2" xfId="1921"/>
    <cellStyle name="好_教育厅提供义务教育及高中教师人数（2009年1月6日） 2 2 2" xfId="1922"/>
    <cellStyle name="好_教育厅提供义务教育及高中教师人数（2009年1月6日） 2 3" xfId="1923"/>
    <cellStyle name="好_教育厅提供义务教育及高中教师人数（2009年1月6日） 3" xfId="1924"/>
    <cellStyle name="好_教育厅提供义务教育及高中教师人数（2009年1月6日） 3 2" xfId="1925"/>
    <cellStyle name="好_教育厅提供义务教育及高中教师人数（2009年1月6日） 4" xfId="1926"/>
    <cellStyle name="好_历年教师人数" xfId="1927"/>
    <cellStyle name="好_丽江汇总" xfId="1928"/>
    <cellStyle name="好_三季度－表二" xfId="1929"/>
    <cellStyle name="好_三季度－表二 2" xfId="1930"/>
    <cellStyle name="好_三季度－表二 2 2" xfId="1931"/>
    <cellStyle name="好_三季度－表二 2 2 2" xfId="1932"/>
    <cellStyle name="好_三季度－表二 2 3" xfId="1933"/>
    <cellStyle name="好_三季度－表二 3" xfId="1934"/>
    <cellStyle name="好_三季度－表二 3 2" xfId="1935"/>
    <cellStyle name="好_三季度－表二 4" xfId="1936"/>
    <cellStyle name="好_卫生部门" xfId="1937"/>
    <cellStyle name="好_卫生部门 2" xfId="1938"/>
    <cellStyle name="好_卫生部门 2 2" xfId="1939"/>
    <cellStyle name="好_卫生部门 2 2 2" xfId="1940"/>
    <cellStyle name="好_卫生部门 2 3" xfId="1941"/>
    <cellStyle name="好_卫生部门 3" xfId="1942"/>
    <cellStyle name="好_卫生部门 3 2" xfId="1943"/>
    <cellStyle name="好_卫生部门 4" xfId="1944"/>
    <cellStyle name="好_文体广播部门" xfId="1945"/>
    <cellStyle name="好_下半年禁毒办案经费分配2544.3万元" xfId="1946"/>
    <cellStyle name="好_下半年禁吸戒毒经费1000万元" xfId="1947"/>
    <cellStyle name="好_下半年禁吸戒毒经费1000万元 2" xfId="1948"/>
    <cellStyle name="好_下半年禁吸戒毒经费1000万元 2 2" xfId="1949"/>
    <cellStyle name="好_下半年禁吸戒毒经费1000万元 2 2 2" xfId="1950"/>
    <cellStyle name="好_下半年禁吸戒毒经费1000万元 2 3" xfId="1951"/>
    <cellStyle name="好_下半年禁吸戒毒经费1000万元 3" xfId="1952"/>
    <cellStyle name="好_下半年禁吸戒毒经费1000万元 3 2" xfId="1953"/>
    <cellStyle name="好_下半年禁吸戒毒经费1000万元 4" xfId="1954"/>
    <cellStyle name="好_县级公安机关公用经费标准奖励测算方案（定稿）" xfId="1955"/>
    <cellStyle name="好_县级公安机关公用经费标准奖励测算方案（定稿） 2" xfId="1956"/>
    <cellStyle name="好_县级公安机关公用经费标准奖励测算方案（定稿） 2 2" xfId="1957"/>
    <cellStyle name="好_县级公安机关公用经费标准奖励测算方案（定稿） 2 2 2" xfId="1958"/>
    <cellStyle name="好_县级公安机关公用经费标准奖励测算方案（定稿） 2 3" xfId="1959"/>
    <cellStyle name="好_县级公安机关公用经费标准奖励测算方案（定稿） 3" xfId="1960"/>
    <cellStyle name="好_县级公安机关公用经费标准奖励测算方案（定稿） 3 2" xfId="1961"/>
    <cellStyle name="好_县级公安机关公用经费标准奖励测算方案（定稿） 4" xfId="1962"/>
    <cellStyle name="好_县级基础数据" xfId="1963"/>
    <cellStyle name="好_业务工作量指标" xfId="1964"/>
    <cellStyle name="好_业务工作量指标 2" xfId="1965"/>
    <cellStyle name="好_业务工作量指标 2 2" xfId="1966"/>
    <cellStyle name="好_业务工作量指标 2 2 2" xfId="1967"/>
    <cellStyle name="好_业务工作量指标 2 3" xfId="1968"/>
    <cellStyle name="好_业务工作量指标 3" xfId="1969"/>
    <cellStyle name="好_业务工作量指标 3 2" xfId="1970"/>
    <cellStyle name="好_业务工作量指标 4" xfId="1971"/>
    <cellStyle name="好_义务教育阶段教职工人数（教育厅提供最终）" xfId="1972"/>
    <cellStyle name="好_义务教育阶段教职工人数（教育厅提供最终） 2" xfId="1973"/>
    <cellStyle name="好_义务教育阶段教职工人数（教育厅提供最终） 2 2" xfId="1974"/>
    <cellStyle name="好_义务教育阶段教职工人数（教育厅提供最终） 2 2 2" xfId="1975"/>
    <cellStyle name="好_义务教育阶段教职工人数（教育厅提供最终） 2 3" xfId="1976"/>
    <cellStyle name="好_义务教育阶段教职工人数（教育厅提供最终） 3" xfId="1977"/>
    <cellStyle name="好_义务教育阶段教职工人数（教育厅提供最终） 3 2" xfId="1978"/>
    <cellStyle name="好_义务教育阶段教职工人数（教育厅提供最终） 4" xfId="1979"/>
    <cellStyle name="好_云南农村义务教育统计表" xfId="1980"/>
    <cellStyle name="好_云南农村义务教育统计表 2" xfId="1981"/>
    <cellStyle name="好_云南农村义务教育统计表 2 2" xfId="1982"/>
    <cellStyle name="好_云南农村义务教育统计表 2 2 2" xfId="1983"/>
    <cellStyle name="好_云南农村义务教育统计表 2 3" xfId="1984"/>
    <cellStyle name="好_云南农村义务教育统计表 3" xfId="1985"/>
    <cellStyle name="好_云南农村义务教育统计表 3 2" xfId="1986"/>
    <cellStyle name="好_云南农村义务教育统计表 4" xfId="1987"/>
    <cellStyle name="好_云南省2008年中小学教师人数统计表" xfId="1988"/>
    <cellStyle name="好_云南省2008年中小学教职工情况（教育厅提供20090101加工整理）" xfId="1989"/>
    <cellStyle name="好_云南省2008年中小学教职工情况（教育厅提供20090101加工整理） 2" xfId="1990"/>
    <cellStyle name="好_云南省2008年中小学教职工情况（教育厅提供20090101加工整理） 2 2" xfId="1991"/>
    <cellStyle name="好_云南省2008年中小学教职工情况（教育厅提供20090101加工整理） 2 2 2" xfId="1992"/>
    <cellStyle name="好_云南省2008年中小学教职工情况（教育厅提供20090101加工整理） 2 3" xfId="1993"/>
    <cellStyle name="好_云南省2008年中小学教职工情况（教育厅提供20090101加工整理） 3" xfId="1994"/>
    <cellStyle name="好_云南省2008年中小学教职工情况（教育厅提供20090101加工整理） 3 2" xfId="1995"/>
    <cellStyle name="好_云南省2008年中小学教职工情况（教育厅提供20090101加工整理） 4" xfId="1996"/>
    <cellStyle name="好_云南省2008年转移支付测算——州市本级考核部分及政策性测算" xfId="1997"/>
    <cellStyle name="好_云南省2008年转移支付测算——州市本级考核部分及政策性测算 2" xfId="1998"/>
    <cellStyle name="好_云南省2008年转移支付测算——州市本级考核部分及政策性测算 2 2" xfId="1999"/>
    <cellStyle name="好_云南省2008年转移支付测算——州市本级考核部分及政策性测算 2 2 2" xfId="2000"/>
    <cellStyle name="好_云南省2008年转移支付测算——州市本级考核部分及政策性测算 2 3" xfId="2001"/>
    <cellStyle name="好_云南省2008年转移支付测算——州市本级考核部分及政策性测算 3" xfId="2002"/>
    <cellStyle name="好_云南省2008年转移支付测算——州市本级考核部分及政策性测算 3 2" xfId="2003"/>
    <cellStyle name="好_云南省2008年转移支付测算——州市本级考核部分及政策性测算 4" xfId="2004"/>
    <cellStyle name="好_指标四" xfId="2005"/>
    <cellStyle name="好_指标四 2" xfId="2006"/>
    <cellStyle name="好_指标四 2 2" xfId="2007"/>
    <cellStyle name="好_指标四 2 2 2" xfId="2008"/>
    <cellStyle name="好_指标四 2 3" xfId="2009"/>
    <cellStyle name="好_指标四 3" xfId="2010"/>
    <cellStyle name="好_指标四 3 2" xfId="2011"/>
    <cellStyle name="好_指标四 4" xfId="2012"/>
    <cellStyle name="好_指标五" xfId="2013"/>
    <cellStyle name="后继超链接" xfId="2014"/>
    <cellStyle name="后继超链接 2" xfId="2015"/>
    <cellStyle name="后继超链接 2 2" xfId="2016"/>
    <cellStyle name="后继超链接 2 2 2" xfId="2017"/>
    <cellStyle name="后继超链接 2 3" xfId="2018"/>
    <cellStyle name="后继超链接 3" xfId="2019"/>
    <cellStyle name="后继超链接 3 2" xfId="2020"/>
    <cellStyle name="后继超链接 4" xfId="2021"/>
    <cellStyle name="汇总 2" xfId="2022"/>
    <cellStyle name="货币" xfId="2023" builtinId="4"/>
    <cellStyle name="货币 2" xfId="2024"/>
    <cellStyle name="货币 2 2" xfId="2025"/>
    <cellStyle name="货币 2 2 2" xfId="2026"/>
    <cellStyle name="计算 2" xfId="2027"/>
    <cellStyle name="检查单元格 2" xfId="2028"/>
    <cellStyle name="解释性文本 2" xfId="2029"/>
    <cellStyle name="借出原因" xfId="2030"/>
    <cellStyle name="警告文本 2" xfId="2031"/>
    <cellStyle name="链接单元格 2" xfId="2032"/>
    <cellStyle name="콤마 [0]_BOILER-CO1" xfId="2033"/>
    <cellStyle name="콤마_BOILER-CO1" xfId="2034"/>
    <cellStyle name="통화 [0]_BOILER-CO1" xfId="2035"/>
    <cellStyle name="통화_BOILER-CO1" xfId="2036"/>
    <cellStyle name="표준_0N-HANDLING " xfId="2037"/>
    <cellStyle name="霓付 [0]_ +Foil &amp; -FOIL &amp; PAPER" xfId="2038"/>
    <cellStyle name="霓付_ +Foil &amp; -FOIL &amp; PAPER" xfId="2039"/>
    <cellStyle name="烹拳 [0]_ +Foil &amp; -FOIL &amp; PAPER" xfId="2040"/>
    <cellStyle name="烹拳_ +Foil &amp; -FOIL &amp; PAPER" xfId="2041"/>
    <cellStyle name="普通_ 白土" xfId="2042"/>
    <cellStyle name="千分位[0]_ 白土" xfId="2043"/>
    <cellStyle name="千分位_ 白土" xfId="2044"/>
    <cellStyle name="千位[0]_ 方正PC" xfId="2045"/>
    <cellStyle name="千位_ 方正PC" xfId="2046"/>
    <cellStyle name="千位分隔 2" xfId="2047"/>
    <cellStyle name="千位分隔 2 2" xfId="2048"/>
    <cellStyle name="千位分隔 2 2 2" xfId="2049"/>
    <cellStyle name="千位分隔 2 2 2 2" xfId="2050"/>
    <cellStyle name="千位分隔 2 2 2 2 2" xfId="2051"/>
    <cellStyle name="千位分隔 2 2 2 3" xfId="2052"/>
    <cellStyle name="千位分隔 2 2 3" xfId="2053"/>
    <cellStyle name="千位分隔 2 2 3 2" xfId="2054"/>
    <cellStyle name="千位分隔 2 2 4" xfId="2055"/>
    <cellStyle name="千位分隔 2 3" xfId="2056"/>
    <cellStyle name="千位分隔 2 3 2" xfId="2057"/>
    <cellStyle name="千位分隔 2 3 2 2" xfId="2058"/>
    <cellStyle name="千位分隔 2 3 3" xfId="2059"/>
    <cellStyle name="千位分隔 2 4" xfId="2060"/>
    <cellStyle name="千位分隔 2 4 2" xfId="2061"/>
    <cellStyle name="千位分隔 2 5" xfId="2062"/>
    <cellStyle name="千位分隔 3" xfId="2063"/>
    <cellStyle name="千位分隔 3 2" xfId="2064"/>
    <cellStyle name="千位分隔 3 2 2" xfId="2065"/>
    <cellStyle name="千位分隔 3 2 2 2" xfId="2066"/>
    <cellStyle name="千位分隔 3 2 2 2 2" xfId="2067"/>
    <cellStyle name="千位分隔 3 2 2 3" xfId="2068"/>
    <cellStyle name="千位分隔 3 2 3" xfId="2069"/>
    <cellStyle name="千位分隔 3 2 3 2" xfId="2070"/>
    <cellStyle name="千位分隔 3 2 4" xfId="2071"/>
    <cellStyle name="千位分隔 3 3" xfId="2072"/>
    <cellStyle name="千位分隔 3 3 2" xfId="2073"/>
    <cellStyle name="千位分隔 3 3 2 2" xfId="2074"/>
    <cellStyle name="千位分隔 3 3 3" xfId="2075"/>
    <cellStyle name="千位分隔 3 4" xfId="2076"/>
    <cellStyle name="千位分隔 3 4 2" xfId="2077"/>
    <cellStyle name="千位分隔 3 5" xfId="2078"/>
    <cellStyle name="千位分隔[0] 2" xfId="2079"/>
    <cellStyle name="千位分隔[0] 2 2" xfId="2080"/>
    <cellStyle name="千位分隔[0] 2 2 2" xfId="2081"/>
    <cellStyle name="千位分隔[0] 2 2 2 2" xfId="2082"/>
    <cellStyle name="千位分隔[0] 2 2 3" xfId="2083"/>
    <cellStyle name="千位分隔[0] 2 3" xfId="2084"/>
    <cellStyle name="千位分隔[0] 2 3 2" xfId="2085"/>
    <cellStyle name="千位分隔[0] 2 4" xfId="2086"/>
    <cellStyle name="千位分隔[0] 3" xfId="2087"/>
    <cellStyle name="钎霖_4岿角利" xfId="2088"/>
    <cellStyle name="强调 1" xfId="2089"/>
    <cellStyle name="强调 1 2" xfId="2090"/>
    <cellStyle name="强调 1 2 2" xfId="2091"/>
    <cellStyle name="强调 1 2 2 2" xfId="2092"/>
    <cellStyle name="强调 1 2 3" xfId="2093"/>
    <cellStyle name="强调 1 3" xfId="2094"/>
    <cellStyle name="强调 1 3 2" xfId="2095"/>
    <cellStyle name="强调 1 4" xfId="2096"/>
    <cellStyle name="强调 2" xfId="2097"/>
    <cellStyle name="强调 2 2" xfId="2098"/>
    <cellStyle name="强调 2 2 2" xfId="2099"/>
    <cellStyle name="强调 2 2 2 2" xfId="2100"/>
    <cellStyle name="强调 2 2 3" xfId="2101"/>
    <cellStyle name="强调 2 3" xfId="2102"/>
    <cellStyle name="强调 2 3 2" xfId="2103"/>
    <cellStyle name="强调 2 4" xfId="2104"/>
    <cellStyle name="强调 3" xfId="2105"/>
    <cellStyle name="强调 3 2" xfId="2106"/>
    <cellStyle name="强调 3 2 2" xfId="2107"/>
    <cellStyle name="强调 3 2 2 2" xfId="2108"/>
    <cellStyle name="强调 3 2 3" xfId="2109"/>
    <cellStyle name="强调 3 3" xfId="2110"/>
    <cellStyle name="强调 3 3 2" xfId="2111"/>
    <cellStyle name="强调 3 4" xfId="2112"/>
    <cellStyle name="强调文字颜色 1 2" xfId="2113"/>
    <cellStyle name="强调文字颜色 2 2" xfId="2114"/>
    <cellStyle name="强调文字颜色 3 2" xfId="2115"/>
    <cellStyle name="强调文字颜色 4 2" xfId="2116"/>
    <cellStyle name="强调文字颜色 5 2" xfId="2117"/>
    <cellStyle name="强调文字颜色 6 2" xfId="2118"/>
    <cellStyle name="日期" xfId="2119"/>
    <cellStyle name="商品名称" xfId="2120"/>
    <cellStyle name="适中 2" xfId="2121"/>
    <cellStyle name="输出 2" xfId="2122"/>
    <cellStyle name="输入 2" xfId="2123"/>
    <cellStyle name="数量" xfId="2124"/>
    <cellStyle name="数字" xfId="2125"/>
    <cellStyle name="数字 2" xfId="2126"/>
    <cellStyle name="数字 2 2" xfId="2127"/>
    <cellStyle name="数字 2 2 2" xfId="2128"/>
    <cellStyle name="数字 2 3" xfId="2129"/>
    <cellStyle name="数字 3" xfId="2130"/>
    <cellStyle name="数字 3 2" xfId="2131"/>
    <cellStyle name="数字 4" xfId="2132"/>
    <cellStyle name="未定义" xfId="2133"/>
    <cellStyle name="小数" xfId="2134"/>
    <cellStyle name="小数 2" xfId="2135"/>
    <cellStyle name="小数 2 2" xfId="2136"/>
    <cellStyle name="小数 2 2 2" xfId="2137"/>
    <cellStyle name="小数 2 3" xfId="2138"/>
    <cellStyle name="小数 3" xfId="2139"/>
    <cellStyle name="小数 3 2" xfId="2140"/>
    <cellStyle name="小数 4" xfId="2141"/>
    <cellStyle name="样式 1" xfId="2142"/>
    <cellStyle name="昗弨_Pacific Region P&amp;L" xfId="2143"/>
    <cellStyle name="寘嬫愗傝 [0.00]_Region Orders (2)" xfId="2144"/>
    <cellStyle name="寘嬫愗傝_Region Orders (2)" xfId="2145"/>
    <cellStyle name="注释 2" xfId="2146"/>
    <cellStyle name="注释 2 2" xfId="2147"/>
    <cellStyle name="注释 2 2 2" xfId="2148"/>
    <cellStyle name="注释 2 2 2 2" xfId="2149"/>
    <cellStyle name="注释 2 2 3" xfId="2150"/>
    <cellStyle name="注释 2 3" xfId="2151"/>
    <cellStyle name="注释 2 3 2" xfId="2152"/>
    <cellStyle name="注释 2 4" xfId="21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>
      <selection activeCell="A24" sqref="A24"/>
    </sheetView>
  </sheetViews>
  <sheetFormatPr defaultColWidth="9.33203125" defaultRowHeight="12.75" customHeight="1"/>
  <cols>
    <col min="1" max="1" width="50.5" customWidth="1"/>
    <col min="2" max="2" width="22.1640625" customWidth="1"/>
    <col min="3" max="3" width="38" customWidth="1"/>
    <col min="4" max="4" width="19.5" customWidth="1"/>
    <col min="5" max="5" width="29.1640625" customWidth="1"/>
    <col min="6" max="6" width="26.1640625" customWidth="1"/>
  </cols>
  <sheetData>
    <row r="1" spans="1:6" ht="12" customHeight="1">
      <c r="A1" s="47"/>
      <c r="B1" s="22"/>
      <c r="C1" s="22"/>
      <c r="D1" s="22"/>
    </row>
    <row r="2" spans="1:6" ht="25.5" customHeight="1">
      <c r="A2" s="23" t="s">
        <v>0</v>
      </c>
      <c r="B2" s="23"/>
      <c r="C2" s="23"/>
      <c r="D2" s="23"/>
      <c r="E2" s="48"/>
      <c r="F2" s="48"/>
    </row>
    <row r="3" spans="1:6" ht="12" customHeight="1">
      <c r="A3" s="90" t="s">
        <v>1</v>
      </c>
      <c r="B3" s="22"/>
      <c r="C3" s="22"/>
      <c r="F3" s="19" t="s">
        <v>2</v>
      </c>
    </row>
    <row r="4" spans="1:6" ht="15.75" customHeight="1">
      <c r="A4" s="135" t="s">
        <v>3</v>
      </c>
      <c r="B4" s="136"/>
      <c r="C4" s="137" t="s">
        <v>4</v>
      </c>
      <c r="D4" s="137"/>
      <c r="E4" s="137"/>
      <c r="F4" s="137"/>
    </row>
    <row r="5" spans="1:6" ht="15.75" customHeight="1">
      <c r="A5" s="7" t="s">
        <v>5</v>
      </c>
      <c r="B5" s="49" t="s">
        <v>6</v>
      </c>
      <c r="C5" s="27" t="s">
        <v>7</v>
      </c>
      <c r="D5" s="49" t="s">
        <v>6</v>
      </c>
      <c r="E5" s="113" t="s">
        <v>8</v>
      </c>
      <c r="F5" s="113" t="s">
        <v>6</v>
      </c>
    </row>
    <row r="6" spans="1:6" s="1" customFormat="1" ht="15.75" customHeight="1">
      <c r="A6" s="52" t="s">
        <v>9</v>
      </c>
      <c r="B6" s="114">
        <v>47779858.689999998</v>
      </c>
      <c r="C6" s="54" t="s">
        <v>10</v>
      </c>
      <c r="D6" s="115">
        <v>0</v>
      </c>
      <c r="E6" s="116" t="s">
        <v>11</v>
      </c>
      <c r="F6" s="117">
        <v>155815363.69</v>
      </c>
    </row>
    <row r="7" spans="1:6" s="1" customFormat="1" ht="15.75" customHeight="1">
      <c r="A7" s="10" t="s">
        <v>12</v>
      </c>
      <c r="B7" s="115">
        <v>47227198.689999998</v>
      </c>
      <c r="C7" s="54" t="s">
        <v>13</v>
      </c>
      <c r="D7" s="115">
        <v>0</v>
      </c>
      <c r="E7" s="116" t="s">
        <v>14</v>
      </c>
      <c r="F7" s="117">
        <v>149410118.69</v>
      </c>
    </row>
    <row r="8" spans="1:6" s="1" customFormat="1" ht="15.75" customHeight="1">
      <c r="A8" s="10" t="s">
        <v>15</v>
      </c>
      <c r="B8" s="118">
        <v>0</v>
      </c>
      <c r="C8" s="54" t="s">
        <v>16</v>
      </c>
      <c r="D8" s="115">
        <v>0</v>
      </c>
      <c r="E8" s="116" t="s">
        <v>17</v>
      </c>
      <c r="F8" s="117">
        <v>6397955</v>
      </c>
    </row>
    <row r="9" spans="1:6" s="1" customFormat="1" ht="15.75" customHeight="1">
      <c r="A9" s="10" t="s">
        <v>18</v>
      </c>
      <c r="B9" s="119">
        <v>552000</v>
      </c>
      <c r="C9" s="54" t="s">
        <v>19</v>
      </c>
      <c r="D9" s="115">
        <v>0</v>
      </c>
      <c r="E9" s="116" t="s">
        <v>20</v>
      </c>
      <c r="F9" s="117">
        <v>7290</v>
      </c>
    </row>
    <row r="10" spans="1:6" s="1" customFormat="1" ht="15.75" customHeight="1">
      <c r="A10" s="52" t="s">
        <v>21</v>
      </c>
      <c r="B10" s="115">
        <v>0</v>
      </c>
      <c r="C10" s="54" t="s">
        <v>22</v>
      </c>
      <c r="D10" s="115">
        <v>0</v>
      </c>
      <c r="E10" s="61" t="s">
        <v>23</v>
      </c>
      <c r="F10" s="117">
        <v>513785880</v>
      </c>
    </row>
    <row r="11" spans="1:6" s="1" customFormat="1" ht="15.75" customHeight="1">
      <c r="A11" s="10" t="s">
        <v>24</v>
      </c>
      <c r="B11" s="115">
        <v>552000</v>
      </c>
      <c r="C11" s="54" t="s">
        <v>25</v>
      </c>
      <c r="D11" s="115">
        <v>0</v>
      </c>
      <c r="E11" s="61" t="s">
        <v>14</v>
      </c>
      <c r="F11" s="117">
        <v>10205978</v>
      </c>
    </row>
    <row r="12" spans="1:6" s="1" customFormat="1" ht="15.75" customHeight="1">
      <c r="A12" s="52" t="s">
        <v>26</v>
      </c>
      <c r="B12" s="115">
        <v>0</v>
      </c>
      <c r="C12" s="54" t="s">
        <v>27</v>
      </c>
      <c r="D12" s="115">
        <v>0</v>
      </c>
      <c r="E12" s="61" t="s">
        <v>17</v>
      </c>
      <c r="F12" s="117">
        <v>481881979</v>
      </c>
    </row>
    <row r="13" spans="1:6" s="1" customFormat="1" ht="15.75" customHeight="1">
      <c r="A13" s="52" t="s">
        <v>28</v>
      </c>
      <c r="B13" s="115">
        <v>0</v>
      </c>
      <c r="C13" s="54" t="s">
        <v>29</v>
      </c>
      <c r="D13" s="115">
        <v>26155434</v>
      </c>
      <c r="E13" s="61" t="s">
        <v>20</v>
      </c>
      <c r="F13" s="117">
        <v>1258900</v>
      </c>
    </row>
    <row r="14" spans="1:6" s="1" customFormat="1" ht="15.75" customHeight="1">
      <c r="A14" s="52" t="s">
        <v>30</v>
      </c>
      <c r="B14" s="115">
        <v>0</v>
      </c>
      <c r="C14" s="54" t="s">
        <v>31</v>
      </c>
      <c r="D14" s="115">
        <v>0</v>
      </c>
      <c r="E14" s="120" t="s">
        <v>32</v>
      </c>
      <c r="F14" s="117">
        <v>1220000</v>
      </c>
    </row>
    <row r="15" spans="1:6" s="1" customFormat="1" ht="15.75" customHeight="1">
      <c r="A15" s="52" t="s">
        <v>33</v>
      </c>
      <c r="B15" s="118">
        <v>0</v>
      </c>
      <c r="C15" s="54" t="s">
        <v>34</v>
      </c>
      <c r="D15" s="115">
        <v>632130725.69000006</v>
      </c>
      <c r="E15" s="120" t="s">
        <v>35</v>
      </c>
      <c r="F15" s="117">
        <v>2000000</v>
      </c>
    </row>
    <row r="16" spans="1:6" s="1" customFormat="1" ht="15.75" customHeight="1">
      <c r="A16" s="52" t="s">
        <v>36</v>
      </c>
      <c r="B16" s="119">
        <v>0</v>
      </c>
      <c r="C16" s="54" t="s">
        <v>37</v>
      </c>
      <c r="D16" s="115">
        <v>0</v>
      </c>
      <c r="E16" s="120" t="s">
        <v>38</v>
      </c>
      <c r="F16" s="117">
        <v>12963000</v>
      </c>
    </row>
    <row r="17" spans="1:6" s="1" customFormat="1" ht="15.75" customHeight="1">
      <c r="A17" s="40" t="s">
        <v>39</v>
      </c>
      <c r="B17" s="17">
        <v>347163220</v>
      </c>
      <c r="C17" s="54" t="s">
        <v>40</v>
      </c>
      <c r="D17" s="115">
        <v>0</v>
      </c>
      <c r="E17" s="120" t="s">
        <v>41</v>
      </c>
      <c r="F17" s="117">
        <v>0</v>
      </c>
    </row>
    <row r="18" spans="1:6" s="1" customFormat="1" ht="15.75" customHeight="1">
      <c r="A18" s="40" t="s">
        <v>42</v>
      </c>
      <c r="B18" s="17">
        <v>0</v>
      </c>
      <c r="C18" s="54" t="s">
        <v>43</v>
      </c>
      <c r="D18" s="115">
        <v>0</v>
      </c>
      <c r="E18" s="120" t="s">
        <v>44</v>
      </c>
      <c r="F18" s="117">
        <v>4256023</v>
      </c>
    </row>
    <row r="19" spans="1:6" s="1" customFormat="1" ht="15.75" customHeight="1">
      <c r="A19" s="40" t="s">
        <v>45</v>
      </c>
      <c r="B19" s="17">
        <v>0</v>
      </c>
      <c r="C19" s="54" t="s">
        <v>46</v>
      </c>
      <c r="D19" s="115">
        <v>0</v>
      </c>
      <c r="E19" s="120" t="s">
        <v>47</v>
      </c>
      <c r="F19" s="117">
        <v>0</v>
      </c>
    </row>
    <row r="20" spans="1:6" s="1" customFormat="1" ht="15.75" customHeight="1">
      <c r="A20" s="40" t="s">
        <v>48</v>
      </c>
      <c r="B20" s="17">
        <v>621821385</v>
      </c>
      <c r="C20" s="54" t="s">
        <v>49</v>
      </c>
      <c r="D20" s="115">
        <v>0</v>
      </c>
      <c r="E20" s="120" t="s">
        <v>50</v>
      </c>
      <c r="F20" s="117">
        <v>0</v>
      </c>
    </row>
    <row r="21" spans="1:6" s="1" customFormat="1" ht="15.75" customHeight="1">
      <c r="A21" s="52"/>
      <c r="B21" s="121"/>
      <c r="C21" s="54" t="s">
        <v>51</v>
      </c>
      <c r="D21" s="115">
        <v>0</v>
      </c>
      <c r="E21" s="122"/>
      <c r="F21" s="117"/>
    </row>
    <row r="22" spans="1:6" s="1" customFormat="1" ht="15.75" customHeight="1">
      <c r="A22" s="52"/>
      <c r="B22" s="17"/>
      <c r="C22" s="54" t="s">
        <v>52</v>
      </c>
      <c r="D22" s="115">
        <v>0</v>
      </c>
      <c r="E22" s="122"/>
      <c r="F22" s="117"/>
    </row>
    <row r="23" spans="1:6" s="1" customFormat="1" ht="15.75" customHeight="1">
      <c r="A23" s="52"/>
      <c r="B23" s="17"/>
      <c r="C23" s="54" t="s">
        <v>53</v>
      </c>
      <c r="D23" s="115">
        <v>0</v>
      </c>
      <c r="E23" s="122"/>
      <c r="F23" s="117"/>
    </row>
    <row r="24" spans="1:6" s="1" customFormat="1" ht="15.75" customHeight="1">
      <c r="A24" s="52"/>
      <c r="B24" s="17"/>
      <c r="C24" s="54" t="s">
        <v>54</v>
      </c>
      <c r="D24" s="115">
        <v>0</v>
      </c>
      <c r="E24" s="122"/>
      <c r="F24" s="117"/>
    </row>
    <row r="25" spans="1:6" s="1" customFormat="1" ht="15.75" customHeight="1">
      <c r="A25" s="52"/>
      <c r="B25" s="17"/>
      <c r="C25" s="54" t="s">
        <v>55</v>
      </c>
      <c r="D25" s="115">
        <v>11315084</v>
      </c>
      <c r="E25" s="122"/>
      <c r="F25" s="117"/>
    </row>
    <row r="26" spans="1:6" s="1" customFormat="1" ht="15.75" customHeight="1">
      <c r="A26" s="52"/>
      <c r="B26" s="17"/>
      <c r="C26" s="54" t="s">
        <v>56</v>
      </c>
      <c r="D26" s="115">
        <v>0</v>
      </c>
      <c r="E26" s="122"/>
      <c r="F26" s="117"/>
    </row>
    <row r="27" spans="1:6" s="1" customFormat="1" ht="15.75" customHeight="1">
      <c r="A27" s="52"/>
      <c r="B27" s="17"/>
      <c r="C27" s="54" t="s">
        <v>57</v>
      </c>
      <c r="D27" s="115">
        <v>0</v>
      </c>
      <c r="E27" s="122"/>
      <c r="F27" s="117"/>
    </row>
    <row r="28" spans="1:6" s="1" customFormat="1" ht="15.75" customHeight="1">
      <c r="A28" s="52"/>
      <c r="B28" s="17"/>
      <c r="C28" s="54" t="s">
        <v>58</v>
      </c>
      <c r="D28" s="115">
        <v>0</v>
      </c>
      <c r="E28" s="122"/>
      <c r="F28" s="117"/>
    </row>
    <row r="29" spans="1:6" s="1" customFormat="1" ht="15.75" customHeight="1">
      <c r="A29" s="52"/>
      <c r="B29" s="17"/>
      <c r="C29" s="54" t="s">
        <v>59</v>
      </c>
      <c r="D29" s="115">
        <v>0</v>
      </c>
      <c r="E29" s="122"/>
      <c r="F29" s="117"/>
    </row>
    <row r="30" spans="1:6" s="1" customFormat="1" ht="15.75" customHeight="1">
      <c r="A30" s="52"/>
      <c r="B30" s="17"/>
      <c r="C30" s="54" t="s">
        <v>60</v>
      </c>
      <c r="D30" s="115">
        <v>0</v>
      </c>
      <c r="E30" s="122"/>
      <c r="F30" s="117"/>
    </row>
    <row r="31" spans="1:6" s="1" customFormat="1" ht="15.75" customHeight="1">
      <c r="A31" s="52"/>
      <c r="B31" s="17"/>
      <c r="C31" s="54" t="s">
        <v>61</v>
      </c>
      <c r="D31" s="115">
        <v>0</v>
      </c>
      <c r="E31" s="122"/>
      <c r="F31" s="117"/>
    </row>
    <row r="32" spans="1:6" s="1" customFormat="1" ht="15.75" customHeight="1">
      <c r="A32" s="52"/>
      <c r="B32" s="17"/>
      <c r="C32" s="54" t="s">
        <v>62</v>
      </c>
      <c r="D32" s="115">
        <v>0</v>
      </c>
      <c r="E32" s="122"/>
      <c r="F32" s="117"/>
    </row>
    <row r="33" spans="1:6" s="1" customFormat="1" ht="15.75" customHeight="1">
      <c r="A33" s="52"/>
      <c r="B33" s="17"/>
      <c r="C33" s="54" t="s">
        <v>63</v>
      </c>
      <c r="D33" s="118">
        <v>0</v>
      </c>
      <c r="E33" s="122"/>
      <c r="F33" s="117"/>
    </row>
    <row r="34" spans="1:6" s="1" customFormat="1" ht="15.75" customHeight="1">
      <c r="A34" s="52"/>
      <c r="B34" s="17"/>
      <c r="C34" s="54" t="s">
        <v>64</v>
      </c>
      <c r="D34" s="123">
        <v>0</v>
      </c>
      <c r="E34" s="122"/>
      <c r="F34" s="117"/>
    </row>
    <row r="35" spans="1:6" s="1" customFormat="1" ht="15.75" customHeight="1">
      <c r="A35" s="70" t="s">
        <v>65</v>
      </c>
      <c r="B35" s="124">
        <v>669601243.69000006</v>
      </c>
      <c r="C35" s="72" t="s">
        <v>66</v>
      </c>
      <c r="D35" s="125">
        <v>669601243.69000006</v>
      </c>
      <c r="E35" s="72" t="s">
        <v>66</v>
      </c>
      <c r="F35" s="126">
        <v>669601243.69000006</v>
      </c>
    </row>
    <row r="36" spans="1:6" s="1" customFormat="1" ht="15.75" customHeight="1">
      <c r="A36" s="52" t="s">
        <v>67</v>
      </c>
      <c r="B36" s="114">
        <v>0</v>
      </c>
      <c r="C36" s="77" t="s">
        <v>68</v>
      </c>
      <c r="D36" s="17"/>
      <c r="E36" s="127" t="s">
        <v>69</v>
      </c>
      <c r="F36" s="128"/>
    </row>
    <row r="37" spans="1:6" s="1" customFormat="1" ht="15.75" customHeight="1">
      <c r="A37" s="52" t="s">
        <v>70</v>
      </c>
      <c r="B37" s="118">
        <v>0</v>
      </c>
      <c r="C37" s="67"/>
      <c r="D37" s="17"/>
      <c r="E37" s="122"/>
      <c r="F37" s="128"/>
    </row>
    <row r="38" spans="1:6" s="1" customFormat="1" ht="15.75" customHeight="1">
      <c r="A38" s="52" t="s">
        <v>71</v>
      </c>
      <c r="B38" s="123">
        <v>0</v>
      </c>
      <c r="C38" s="67"/>
      <c r="D38" s="17"/>
      <c r="E38" s="122"/>
      <c r="F38" s="128"/>
    </row>
    <row r="39" spans="1:6" s="1" customFormat="1" ht="15.75" customHeight="1">
      <c r="A39" s="52" t="s">
        <v>72</v>
      </c>
      <c r="B39" s="129">
        <v>0</v>
      </c>
      <c r="C39" s="67"/>
      <c r="D39" s="130"/>
      <c r="E39" s="122"/>
      <c r="F39" s="128"/>
    </row>
    <row r="40" spans="1:6" s="1" customFormat="1" ht="15.75" customHeight="1">
      <c r="A40" s="70" t="s">
        <v>73</v>
      </c>
      <c r="B40" s="131">
        <v>669601243.69000006</v>
      </c>
      <c r="C40" s="85" t="s">
        <v>74</v>
      </c>
      <c r="D40" s="132">
        <v>669601243.69000006</v>
      </c>
      <c r="E40" s="85" t="s">
        <v>74</v>
      </c>
      <c r="F40" s="126">
        <v>669601243.69000006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98" type="noConversion"/>
  <printOptions horizontalCentered="1" verticalCentered="1"/>
  <pageMargins left="0.39305555555555599" right="0.39305555555555599" top="0.39305555555555599" bottom="0.39305555555555599" header="0" footer="0"/>
  <pageSetup paperSize="9" scale="80" orientation="landscape" blackAndWhite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50"/>
  <sheetViews>
    <sheetView showGridLines="0" showZeros="0" workbookViewId="0">
      <selection activeCell="T9" sqref="T9"/>
    </sheetView>
  </sheetViews>
  <sheetFormatPr defaultColWidth="9.1640625" defaultRowHeight="11.25"/>
  <cols>
    <col min="1" max="1" width="10.1640625" customWidth="1"/>
    <col min="2" max="2" width="6.83203125" customWidth="1"/>
    <col min="3" max="3" width="6" customWidth="1"/>
    <col min="4" max="4" width="26.6640625" customWidth="1"/>
    <col min="5" max="7" width="18.33203125" customWidth="1"/>
    <col min="8" max="8" width="8" customWidth="1"/>
    <col min="9" max="9" width="13" customWidth="1"/>
    <col min="10" max="10" width="9.83203125" customWidth="1"/>
    <col min="11" max="11" width="13.83203125" customWidth="1"/>
    <col min="12" max="12" width="9.6640625" customWidth="1"/>
    <col min="13" max="13" width="8.1640625" customWidth="1"/>
    <col min="14" max="19" width="7.1640625" customWidth="1"/>
    <col min="20" max="20" width="19.83203125" customWidth="1"/>
    <col min="21" max="24" width="8.33203125" customWidth="1"/>
    <col min="25" max="250" width="6.6640625" customWidth="1"/>
  </cols>
  <sheetData>
    <row r="1" spans="1:250" ht="12" customHeight="1">
      <c r="A1" s="47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</row>
    <row r="2" spans="1:250" ht="25.5" customHeight="1">
      <c r="A2" s="23" t="s">
        <v>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</row>
    <row r="3" spans="1:250" ht="35.25" customHeight="1">
      <c r="A3" s="94" t="s">
        <v>1</v>
      </c>
      <c r="B3" s="90"/>
      <c r="C3" s="22"/>
      <c r="D3" s="22"/>
      <c r="E3" s="95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95"/>
      <c r="S3" s="95"/>
      <c r="T3" s="95"/>
      <c r="U3" s="22"/>
      <c r="V3" s="22"/>
      <c r="W3" s="22"/>
      <c r="X3" s="22" t="s">
        <v>2</v>
      </c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</row>
    <row r="4" spans="1:250" ht="20.25" customHeight="1">
      <c r="A4" s="135" t="s">
        <v>76</v>
      </c>
      <c r="B4" s="135"/>
      <c r="C4" s="135"/>
      <c r="D4" s="139" t="s">
        <v>77</v>
      </c>
      <c r="E4" s="140" t="s">
        <v>78</v>
      </c>
      <c r="F4" s="96" t="s">
        <v>79</v>
      </c>
      <c r="G4" s="97"/>
      <c r="H4" s="97"/>
      <c r="I4" s="103"/>
      <c r="J4" s="103"/>
      <c r="K4" s="103"/>
      <c r="L4" s="103"/>
      <c r="M4" s="103"/>
      <c r="N4" s="103"/>
      <c r="O4" s="103"/>
      <c r="P4" s="103"/>
      <c r="Q4" s="104"/>
      <c r="R4" s="145" t="s">
        <v>80</v>
      </c>
      <c r="S4" s="141" t="s">
        <v>81</v>
      </c>
      <c r="T4" s="141" t="s">
        <v>82</v>
      </c>
      <c r="U4" s="105" t="s">
        <v>83</v>
      </c>
      <c r="V4" s="105"/>
      <c r="W4" s="105"/>
      <c r="X4" s="105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pans="1:250" ht="20.25" customHeight="1">
      <c r="A5" s="138" t="s">
        <v>84</v>
      </c>
      <c r="B5" s="138" t="s">
        <v>85</v>
      </c>
      <c r="C5" s="135" t="s">
        <v>86</v>
      </c>
      <c r="D5" s="139"/>
      <c r="E5" s="141"/>
      <c r="F5" s="142" t="s">
        <v>87</v>
      </c>
      <c r="G5" s="142" t="s">
        <v>88</v>
      </c>
      <c r="H5" s="143" t="s">
        <v>89</v>
      </c>
      <c r="I5" s="96" t="s">
        <v>90</v>
      </c>
      <c r="J5" s="97"/>
      <c r="K5" s="97"/>
      <c r="L5" s="97"/>
      <c r="M5" s="97"/>
      <c r="N5" s="97"/>
      <c r="O5" s="97"/>
      <c r="P5" s="97"/>
      <c r="Q5" s="106"/>
      <c r="R5" s="146"/>
      <c r="S5" s="141"/>
      <c r="T5" s="141"/>
      <c r="U5" s="141" t="s">
        <v>87</v>
      </c>
      <c r="V5" s="144" t="s">
        <v>91</v>
      </c>
      <c r="W5" s="144" t="s">
        <v>92</v>
      </c>
      <c r="X5" s="144" t="s">
        <v>93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pans="1:250" ht="20.25" customHeight="1">
      <c r="A6" s="138"/>
      <c r="B6" s="138"/>
      <c r="C6" s="135"/>
      <c r="D6" s="139"/>
      <c r="E6" s="141"/>
      <c r="F6" s="141"/>
      <c r="G6" s="141"/>
      <c r="H6" s="141"/>
      <c r="I6" s="142" t="s">
        <v>94</v>
      </c>
      <c r="J6" s="142" t="s">
        <v>95</v>
      </c>
      <c r="K6" s="142" t="s">
        <v>96</v>
      </c>
      <c r="L6" s="142" t="s">
        <v>97</v>
      </c>
      <c r="M6" s="142" t="s">
        <v>98</v>
      </c>
      <c r="N6" s="142" t="s">
        <v>99</v>
      </c>
      <c r="O6" s="142" t="s">
        <v>100</v>
      </c>
      <c r="P6" s="142" t="s">
        <v>101</v>
      </c>
      <c r="Q6" s="142" t="s">
        <v>102</v>
      </c>
      <c r="R6" s="141"/>
      <c r="S6" s="141"/>
      <c r="T6" s="141"/>
      <c r="U6" s="141"/>
      <c r="V6" s="144"/>
      <c r="W6" s="144"/>
      <c r="X6" s="144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pans="1:250" ht="51" customHeight="1">
      <c r="A7" s="138"/>
      <c r="B7" s="138"/>
      <c r="C7" s="135"/>
      <c r="D7" s="139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4"/>
      <c r="W7" s="144"/>
      <c r="X7" s="144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</row>
    <row r="8" spans="1:250" ht="26.25" customHeight="1">
      <c r="A8" s="39" t="s">
        <v>103</v>
      </c>
      <c r="B8" s="39" t="s">
        <v>103</v>
      </c>
      <c r="C8" s="39" t="s">
        <v>103</v>
      </c>
      <c r="D8" s="98" t="s">
        <v>103</v>
      </c>
      <c r="E8" s="99">
        <v>1</v>
      </c>
      <c r="F8" s="99">
        <f t="shared" ref="F8:X8" si="0">E8+1</f>
        <v>2</v>
      </c>
      <c r="G8" s="99">
        <f t="shared" si="0"/>
        <v>3</v>
      </c>
      <c r="H8" s="99">
        <f t="shared" si="0"/>
        <v>4</v>
      </c>
      <c r="I8" s="99">
        <f t="shared" si="0"/>
        <v>5</v>
      </c>
      <c r="J8" s="99">
        <f t="shared" si="0"/>
        <v>6</v>
      </c>
      <c r="K8" s="99">
        <f t="shared" si="0"/>
        <v>7</v>
      </c>
      <c r="L8" s="99">
        <f t="shared" si="0"/>
        <v>8</v>
      </c>
      <c r="M8" s="99">
        <f t="shared" si="0"/>
        <v>9</v>
      </c>
      <c r="N8" s="99">
        <f t="shared" si="0"/>
        <v>10</v>
      </c>
      <c r="O8" s="99">
        <f t="shared" si="0"/>
        <v>11</v>
      </c>
      <c r="P8" s="99">
        <f t="shared" si="0"/>
        <v>12</v>
      </c>
      <c r="Q8" s="99">
        <f t="shared" si="0"/>
        <v>13</v>
      </c>
      <c r="R8" s="99">
        <f t="shared" si="0"/>
        <v>14</v>
      </c>
      <c r="S8" s="99">
        <f t="shared" si="0"/>
        <v>15</v>
      </c>
      <c r="T8" s="99">
        <f t="shared" si="0"/>
        <v>16</v>
      </c>
      <c r="U8" s="99">
        <f t="shared" si="0"/>
        <v>17</v>
      </c>
      <c r="V8" s="107">
        <f t="shared" si="0"/>
        <v>18</v>
      </c>
      <c r="W8" s="107">
        <f t="shared" si="0"/>
        <v>19</v>
      </c>
      <c r="X8" s="107">
        <f t="shared" si="0"/>
        <v>20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pans="1:250" s="1" customFormat="1" ht="28.5" customHeight="1">
      <c r="A9" s="100"/>
      <c r="B9" s="100"/>
      <c r="C9" s="100"/>
      <c r="D9" s="101" t="s">
        <v>87</v>
      </c>
      <c r="E9" s="102">
        <v>669601243.69000006</v>
      </c>
      <c r="F9" s="102">
        <v>47227858.689999998</v>
      </c>
      <c r="G9" s="102">
        <v>47227198.689999998</v>
      </c>
      <c r="H9" s="102">
        <v>0</v>
      </c>
      <c r="I9" s="102">
        <v>552000</v>
      </c>
      <c r="J9" s="102">
        <v>0</v>
      </c>
      <c r="K9" s="102">
        <v>552000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102">
        <v>621821385</v>
      </c>
      <c r="U9" s="108">
        <v>0</v>
      </c>
      <c r="V9" s="102">
        <v>0</v>
      </c>
      <c r="W9" s="109">
        <v>0</v>
      </c>
      <c r="X9" s="102">
        <v>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pans="1:250" ht="28.5" customHeight="1">
      <c r="A10" s="100" t="s">
        <v>104</v>
      </c>
      <c r="B10" s="100"/>
      <c r="C10" s="100"/>
      <c r="D10" s="101" t="s">
        <v>105</v>
      </c>
      <c r="E10" s="102">
        <v>26155434</v>
      </c>
      <c r="F10" s="102">
        <v>2415214</v>
      </c>
      <c r="G10" s="102">
        <v>2414554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23740220</v>
      </c>
      <c r="U10" s="108">
        <v>0</v>
      </c>
      <c r="V10" s="102">
        <v>0</v>
      </c>
      <c r="W10" s="109">
        <v>0</v>
      </c>
      <c r="X10" s="102">
        <v>0</v>
      </c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pans="1:250" ht="28.5" customHeight="1">
      <c r="A11" s="100" t="s">
        <v>106</v>
      </c>
      <c r="B11" s="100" t="s">
        <v>107</v>
      </c>
      <c r="C11" s="100"/>
      <c r="D11" s="101" t="s">
        <v>108</v>
      </c>
      <c r="E11" s="102">
        <v>26155434</v>
      </c>
      <c r="F11" s="102">
        <v>2415214</v>
      </c>
      <c r="G11" s="102">
        <v>2414554</v>
      </c>
      <c r="H11" s="102">
        <v>0</v>
      </c>
      <c r="I11" s="102">
        <v>0</v>
      </c>
      <c r="J11" s="102" t="s">
        <v>109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23740220</v>
      </c>
      <c r="U11" s="108">
        <v>0</v>
      </c>
      <c r="V11" s="102">
        <v>0</v>
      </c>
      <c r="W11" s="109">
        <v>0</v>
      </c>
      <c r="X11" s="102">
        <v>0</v>
      </c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pans="1:250" ht="28.5" customHeight="1">
      <c r="A12" s="100" t="s">
        <v>110</v>
      </c>
      <c r="B12" s="100" t="s">
        <v>111</v>
      </c>
      <c r="C12" s="100" t="s">
        <v>112</v>
      </c>
      <c r="D12" s="101" t="s">
        <v>113</v>
      </c>
      <c r="E12" s="102">
        <v>9900</v>
      </c>
      <c r="F12" s="102">
        <v>9900</v>
      </c>
      <c r="G12" s="102">
        <v>9900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8">
        <v>0</v>
      </c>
      <c r="V12" s="102">
        <v>0</v>
      </c>
      <c r="W12" s="109">
        <v>0</v>
      </c>
      <c r="X12" s="102">
        <v>0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pans="1:250" ht="28.5" customHeight="1">
      <c r="A13" s="100" t="s">
        <v>110</v>
      </c>
      <c r="B13" s="100" t="s">
        <v>111</v>
      </c>
      <c r="C13" s="100" t="s">
        <v>114</v>
      </c>
      <c r="D13" s="101" t="s">
        <v>115</v>
      </c>
      <c r="E13" s="102">
        <v>210540</v>
      </c>
      <c r="F13" s="102">
        <v>36300</v>
      </c>
      <c r="G13" s="102">
        <v>35640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174240</v>
      </c>
      <c r="U13" s="108">
        <v>0</v>
      </c>
      <c r="V13" s="102">
        <v>0</v>
      </c>
      <c r="W13" s="109">
        <v>0</v>
      </c>
      <c r="X13" s="102">
        <v>0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pans="1:250" ht="28.5" customHeight="1">
      <c r="A14" s="100" t="s">
        <v>110</v>
      </c>
      <c r="B14" s="100" t="s">
        <v>111</v>
      </c>
      <c r="C14" s="100" t="s">
        <v>107</v>
      </c>
      <c r="D14" s="101" t="s">
        <v>116</v>
      </c>
      <c r="E14" s="102">
        <v>21719254</v>
      </c>
      <c r="F14" s="102">
        <v>2369014</v>
      </c>
      <c r="G14" s="102">
        <v>2369014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19350240</v>
      </c>
      <c r="U14" s="108">
        <v>0</v>
      </c>
      <c r="V14" s="102">
        <v>0</v>
      </c>
      <c r="W14" s="109">
        <v>0</v>
      </c>
      <c r="X14" s="102">
        <v>0</v>
      </c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pans="1:250" ht="28.5" customHeight="1">
      <c r="A15" s="100" t="s">
        <v>110</v>
      </c>
      <c r="B15" s="100" t="s">
        <v>111</v>
      </c>
      <c r="C15" s="100" t="s">
        <v>117</v>
      </c>
      <c r="D15" s="101" t="s">
        <v>118</v>
      </c>
      <c r="E15" s="102">
        <v>4215740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4215740</v>
      </c>
      <c r="U15" s="108">
        <v>0</v>
      </c>
      <c r="V15" s="102">
        <v>0</v>
      </c>
      <c r="W15" s="109">
        <v>0</v>
      </c>
      <c r="X15" s="102">
        <v>0</v>
      </c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pans="1:250" ht="28.5" customHeight="1">
      <c r="A16" s="100" t="s">
        <v>119</v>
      </c>
      <c r="B16" s="100"/>
      <c r="C16" s="100"/>
      <c r="D16" s="101" t="s">
        <v>120</v>
      </c>
      <c r="E16" s="102">
        <v>632130725.69000006</v>
      </c>
      <c r="F16" s="102">
        <v>43545784.689999998</v>
      </c>
      <c r="G16" s="102">
        <v>43545784.689999998</v>
      </c>
      <c r="H16" s="102">
        <v>0</v>
      </c>
      <c r="I16" s="102">
        <v>552000</v>
      </c>
      <c r="J16" s="102">
        <v>0</v>
      </c>
      <c r="K16" s="102">
        <v>552000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588032941</v>
      </c>
      <c r="U16" s="108">
        <v>0</v>
      </c>
      <c r="V16" s="102">
        <v>0</v>
      </c>
      <c r="W16" s="109">
        <v>0</v>
      </c>
      <c r="X16" s="102">
        <v>0</v>
      </c>
    </row>
    <row r="17" spans="1:24" ht="28.5" customHeight="1">
      <c r="A17" s="100" t="s">
        <v>121</v>
      </c>
      <c r="B17" s="100" t="s">
        <v>112</v>
      </c>
      <c r="C17" s="100"/>
      <c r="D17" s="101" t="s">
        <v>122</v>
      </c>
      <c r="E17" s="102">
        <v>4616533.62</v>
      </c>
      <c r="F17" s="102">
        <v>4616533.62</v>
      </c>
      <c r="G17" s="102">
        <v>4616533.62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8">
        <v>0</v>
      </c>
      <c r="V17" s="102">
        <v>0</v>
      </c>
      <c r="W17" s="109">
        <v>0</v>
      </c>
      <c r="X17" s="102">
        <v>0</v>
      </c>
    </row>
    <row r="18" spans="1:24" ht="28.5" customHeight="1">
      <c r="A18" s="100" t="s">
        <v>123</v>
      </c>
      <c r="B18" s="100" t="s">
        <v>124</v>
      </c>
      <c r="C18" s="100" t="s">
        <v>112</v>
      </c>
      <c r="D18" s="101" t="s">
        <v>125</v>
      </c>
      <c r="E18" s="102">
        <v>2693547</v>
      </c>
      <c r="F18" s="102">
        <v>2693547</v>
      </c>
      <c r="G18" s="102">
        <v>2693547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  <c r="U18" s="108">
        <v>0</v>
      </c>
      <c r="V18" s="102">
        <v>0</v>
      </c>
      <c r="W18" s="109">
        <v>0</v>
      </c>
      <c r="X18" s="102">
        <v>0</v>
      </c>
    </row>
    <row r="19" spans="1:24" ht="28.5" customHeight="1">
      <c r="A19" s="100" t="s">
        <v>123</v>
      </c>
      <c r="B19" s="100" t="s">
        <v>124</v>
      </c>
      <c r="C19" s="100" t="s">
        <v>114</v>
      </c>
      <c r="D19" s="101" t="s">
        <v>126</v>
      </c>
      <c r="E19" s="102">
        <v>437100</v>
      </c>
      <c r="F19" s="102">
        <v>437100</v>
      </c>
      <c r="G19" s="102">
        <v>437100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8">
        <v>0</v>
      </c>
      <c r="V19" s="102">
        <v>0</v>
      </c>
      <c r="W19" s="109">
        <v>0</v>
      </c>
      <c r="X19" s="102">
        <v>0</v>
      </c>
    </row>
    <row r="20" spans="1:24" ht="28.5" customHeight="1">
      <c r="A20" s="100" t="s">
        <v>123</v>
      </c>
      <c r="B20" s="100" t="s">
        <v>124</v>
      </c>
      <c r="C20" s="100" t="s">
        <v>127</v>
      </c>
      <c r="D20" s="101" t="s">
        <v>128</v>
      </c>
      <c r="E20" s="102">
        <v>1485886.62</v>
      </c>
      <c r="F20" s="102">
        <v>1485886.62</v>
      </c>
      <c r="G20" s="102">
        <v>1485886.62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8">
        <v>0</v>
      </c>
      <c r="V20" s="102">
        <v>0</v>
      </c>
      <c r="W20" s="109">
        <v>0</v>
      </c>
      <c r="X20" s="102">
        <v>0</v>
      </c>
    </row>
    <row r="21" spans="1:24" ht="28.5" customHeight="1">
      <c r="A21" s="100" t="s">
        <v>121</v>
      </c>
      <c r="B21" s="100" t="s">
        <v>114</v>
      </c>
      <c r="C21" s="100"/>
      <c r="D21" s="101" t="s">
        <v>129</v>
      </c>
      <c r="E21" s="102">
        <v>329961625</v>
      </c>
      <c r="F21" s="102">
        <v>19504423</v>
      </c>
      <c r="G21" s="102">
        <v>19504423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310457202</v>
      </c>
      <c r="U21" s="108">
        <v>0</v>
      </c>
      <c r="V21" s="102">
        <v>0</v>
      </c>
      <c r="W21" s="109">
        <v>0</v>
      </c>
      <c r="X21" s="102">
        <v>0</v>
      </c>
    </row>
    <row r="22" spans="1:24" ht="28.5" customHeight="1">
      <c r="A22" s="100" t="s">
        <v>123</v>
      </c>
      <c r="B22" s="100" t="s">
        <v>130</v>
      </c>
      <c r="C22" s="100" t="s">
        <v>112</v>
      </c>
      <c r="D22" s="101" t="s">
        <v>131</v>
      </c>
      <c r="E22" s="102">
        <v>314331618</v>
      </c>
      <c r="F22" s="102">
        <v>10576023</v>
      </c>
      <c r="G22" s="102">
        <v>10576023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303755595</v>
      </c>
      <c r="U22" s="108">
        <v>0</v>
      </c>
      <c r="V22" s="102">
        <v>0</v>
      </c>
      <c r="W22" s="109">
        <v>0</v>
      </c>
      <c r="X22" s="102">
        <v>0</v>
      </c>
    </row>
    <row r="23" spans="1:24" ht="28.5" customHeight="1">
      <c r="A23" s="100" t="s">
        <v>123</v>
      </c>
      <c r="B23" s="100" t="s">
        <v>130</v>
      </c>
      <c r="C23" s="100" t="s">
        <v>114</v>
      </c>
      <c r="D23" s="101" t="s">
        <v>132</v>
      </c>
      <c r="E23" s="102">
        <v>6090000</v>
      </c>
      <c r="F23" s="102">
        <v>6090000</v>
      </c>
      <c r="G23" s="102">
        <v>6090000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8">
        <v>0</v>
      </c>
      <c r="V23" s="102">
        <v>0</v>
      </c>
      <c r="W23" s="109">
        <v>0</v>
      </c>
      <c r="X23" s="102">
        <v>0</v>
      </c>
    </row>
    <row r="24" spans="1:24" ht="28.5" customHeight="1">
      <c r="A24" s="100" t="s">
        <v>123</v>
      </c>
      <c r="B24" s="100" t="s">
        <v>130</v>
      </c>
      <c r="C24" s="100" t="s">
        <v>107</v>
      </c>
      <c r="D24" s="101" t="s">
        <v>133</v>
      </c>
      <c r="E24" s="102">
        <v>9540007</v>
      </c>
      <c r="F24" s="102">
        <v>2838400</v>
      </c>
      <c r="G24" s="102">
        <v>2838400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6701607</v>
      </c>
      <c r="U24" s="108">
        <v>0</v>
      </c>
      <c r="V24" s="102">
        <v>0</v>
      </c>
      <c r="W24" s="109">
        <v>0</v>
      </c>
      <c r="X24" s="102">
        <v>0</v>
      </c>
    </row>
    <row r="25" spans="1:24" ht="28.5" customHeight="1">
      <c r="A25" s="100" t="s">
        <v>121</v>
      </c>
      <c r="B25" s="100" t="s">
        <v>134</v>
      </c>
      <c r="C25" s="100"/>
      <c r="D25" s="101" t="s">
        <v>135</v>
      </c>
      <c r="E25" s="102">
        <v>31935481.530000001</v>
      </c>
      <c r="F25" s="102">
        <v>12511986.529999999</v>
      </c>
      <c r="G25" s="102">
        <v>12511986.529999999</v>
      </c>
      <c r="H25" s="102">
        <v>0</v>
      </c>
      <c r="I25" s="102">
        <v>552000</v>
      </c>
      <c r="J25" s="102">
        <v>0</v>
      </c>
      <c r="K25" s="102">
        <v>552000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18871495</v>
      </c>
      <c r="U25" s="108">
        <v>0</v>
      </c>
      <c r="V25" s="102">
        <v>0</v>
      </c>
      <c r="W25" s="109">
        <v>0</v>
      </c>
      <c r="X25" s="102">
        <v>0</v>
      </c>
    </row>
    <row r="26" spans="1:24" ht="28.5" customHeight="1">
      <c r="A26" s="100" t="s">
        <v>123</v>
      </c>
      <c r="B26" s="100" t="s">
        <v>136</v>
      </c>
      <c r="C26" s="100" t="s">
        <v>112</v>
      </c>
      <c r="D26" s="101" t="s">
        <v>137</v>
      </c>
      <c r="E26" s="102">
        <v>5281814.9800000004</v>
      </c>
      <c r="F26" s="102">
        <v>4729814.9800000004</v>
      </c>
      <c r="G26" s="102">
        <v>4729814.9800000004</v>
      </c>
      <c r="H26" s="102">
        <v>0</v>
      </c>
      <c r="I26" s="102">
        <v>552000</v>
      </c>
      <c r="J26" s="102">
        <v>0</v>
      </c>
      <c r="K26" s="102">
        <v>552000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8">
        <v>0</v>
      </c>
      <c r="V26" s="102">
        <v>0</v>
      </c>
      <c r="W26" s="109">
        <v>0</v>
      </c>
      <c r="X26" s="102">
        <v>0</v>
      </c>
    </row>
    <row r="27" spans="1:24" ht="28.5" customHeight="1">
      <c r="A27" s="100" t="s">
        <v>123</v>
      </c>
      <c r="B27" s="100" t="s">
        <v>136</v>
      </c>
      <c r="C27" s="100" t="s">
        <v>114</v>
      </c>
      <c r="D27" s="101" t="s">
        <v>138</v>
      </c>
      <c r="E27" s="102">
        <v>2369226.7200000002</v>
      </c>
      <c r="F27" s="102">
        <v>2369226.7200000002</v>
      </c>
      <c r="G27" s="102">
        <v>2369226.7200000002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8">
        <v>0</v>
      </c>
      <c r="V27" s="102">
        <v>0</v>
      </c>
      <c r="W27" s="109">
        <v>0</v>
      </c>
      <c r="X27" s="102">
        <v>0</v>
      </c>
    </row>
    <row r="28" spans="1:24" ht="28.5" customHeight="1">
      <c r="A28" s="100" t="s">
        <v>123</v>
      </c>
      <c r="B28" s="100" t="s">
        <v>136</v>
      </c>
      <c r="C28" s="100" t="s">
        <v>139</v>
      </c>
      <c r="D28" s="101" t="s">
        <v>140</v>
      </c>
      <c r="E28" s="102">
        <v>14217636.439999999</v>
      </c>
      <c r="F28" s="102">
        <v>2083503.44</v>
      </c>
      <c r="G28" s="102">
        <v>2083503.44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12134133</v>
      </c>
      <c r="U28" s="108">
        <v>0</v>
      </c>
      <c r="V28" s="102">
        <v>0</v>
      </c>
      <c r="W28" s="109">
        <v>0</v>
      </c>
      <c r="X28" s="102">
        <v>0</v>
      </c>
    </row>
    <row r="29" spans="1:24" ht="28.5" customHeight="1">
      <c r="A29" s="100" t="s">
        <v>123</v>
      </c>
      <c r="B29" s="100" t="s">
        <v>136</v>
      </c>
      <c r="C29" s="100" t="s">
        <v>117</v>
      </c>
      <c r="D29" s="101" t="s">
        <v>141</v>
      </c>
      <c r="E29" s="102">
        <v>8602603.3900000006</v>
      </c>
      <c r="F29" s="102">
        <v>1865241.39</v>
      </c>
      <c r="G29" s="102">
        <v>1865241.39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6737362</v>
      </c>
      <c r="U29" s="108">
        <v>0</v>
      </c>
      <c r="V29" s="102">
        <v>0</v>
      </c>
      <c r="W29" s="109">
        <v>0</v>
      </c>
      <c r="X29" s="102">
        <v>0</v>
      </c>
    </row>
    <row r="30" spans="1:24" ht="28.5" customHeight="1">
      <c r="A30" s="100" t="s">
        <v>123</v>
      </c>
      <c r="B30" s="100" t="s">
        <v>136</v>
      </c>
      <c r="C30" s="100" t="s">
        <v>142</v>
      </c>
      <c r="D30" s="101" t="s">
        <v>143</v>
      </c>
      <c r="E30" s="102">
        <v>100000</v>
      </c>
      <c r="F30" s="102">
        <v>100000</v>
      </c>
      <c r="G30" s="102">
        <v>100000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8">
        <v>0</v>
      </c>
      <c r="V30" s="102">
        <v>0</v>
      </c>
      <c r="W30" s="109">
        <v>0</v>
      </c>
      <c r="X30" s="102">
        <v>0</v>
      </c>
    </row>
    <row r="31" spans="1:24" ht="28.5" customHeight="1">
      <c r="A31" s="100" t="s">
        <v>123</v>
      </c>
      <c r="B31" s="100" t="s">
        <v>136</v>
      </c>
      <c r="C31" s="100" t="s">
        <v>144</v>
      </c>
      <c r="D31" s="101" t="s">
        <v>145</v>
      </c>
      <c r="E31" s="102">
        <v>424200</v>
      </c>
      <c r="F31" s="102">
        <v>424200</v>
      </c>
      <c r="G31" s="102">
        <v>424200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8">
        <v>0</v>
      </c>
      <c r="V31" s="102">
        <v>0</v>
      </c>
      <c r="W31" s="109">
        <v>0</v>
      </c>
      <c r="X31" s="102">
        <v>0</v>
      </c>
    </row>
    <row r="32" spans="1:24" ht="28.5" customHeight="1">
      <c r="A32" s="100" t="s">
        <v>123</v>
      </c>
      <c r="B32" s="100" t="s">
        <v>136</v>
      </c>
      <c r="C32" s="100" t="s">
        <v>146</v>
      </c>
      <c r="D32" s="101" t="s">
        <v>147</v>
      </c>
      <c r="E32" s="102">
        <v>250000</v>
      </c>
      <c r="F32" s="102">
        <v>250000</v>
      </c>
      <c r="G32" s="102">
        <v>250000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8">
        <v>0</v>
      </c>
      <c r="V32" s="102">
        <v>0</v>
      </c>
      <c r="W32" s="109">
        <v>0</v>
      </c>
      <c r="X32" s="102">
        <v>0</v>
      </c>
    </row>
    <row r="33" spans="1:24" ht="28.5" customHeight="1">
      <c r="A33" s="100" t="s">
        <v>123</v>
      </c>
      <c r="B33" s="100" t="s">
        <v>136</v>
      </c>
      <c r="C33" s="100" t="s">
        <v>127</v>
      </c>
      <c r="D33" s="101" t="s">
        <v>148</v>
      </c>
      <c r="E33" s="102">
        <v>690000</v>
      </c>
      <c r="F33" s="102">
        <v>690000</v>
      </c>
      <c r="G33" s="102">
        <v>690000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8">
        <v>0</v>
      </c>
      <c r="V33" s="102">
        <v>0</v>
      </c>
      <c r="W33" s="109">
        <v>0</v>
      </c>
      <c r="X33" s="102">
        <v>0</v>
      </c>
    </row>
    <row r="34" spans="1:24" ht="28.5" customHeight="1">
      <c r="A34" s="100" t="s">
        <v>121</v>
      </c>
      <c r="B34" s="100" t="s">
        <v>117</v>
      </c>
      <c r="C34" s="100"/>
      <c r="D34" s="101" t="s">
        <v>149</v>
      </c>
      <c r="E34" s="102">
        <v>250050000</v>
      </c>
      <c r="F34" s="102">
        <v>50000</v>
      </c>
      <c r="G34" s="102">
        <v>50000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250000000</v>
      </c>
      <c r="U34" s="108">
        <v>0</v>
      </c>
      <c r="V34" s="102">
        <v>0</v>
      </c>
      <c r="W34" s="109">
        <v>0</v>
      </c>
      <c r="X34" s="102">
        <v>0</v>
      </c>
    </row>
    <row r="35" spans="1:24" ht="28.5" customHeight="1">
      <c r="A35" s="100" t="s">
        <v>123</v>
      </c>
      <c r="B35" s="100" t="s">
        <v>150</v>
      </c>
      <c r="C35" s="100" t="s">
        <v>112</v>
      </c>
      <c r="D35" s="101" t="s">
        <v>151</v>
      </c>
      <c r="E35" s="102">
        <v>250050000</v>
      </c>
      <c r="F35" s="102">
        <v>50000</v>
      </c>
      <c r="G35" s="102">
        <v>50000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250000000</v>
      </c>
      <c r="U35" s="108">
        <v>0</v>
      </c>
      <c r="V35" s="102">
        <v>0</v>
      </c>
      <c r="W35" s="109">
        <v>0</v>
      </c>
      <c r="X35" s="102">
        <v>0</v>
      </c>
    </row>
    <row r="36" spans="1:24" ht="28.5" customHeight="1">
      <c r="A36" s="100" t="s">
        <v>121</v>
      </c>
      <c r="B36" s="100" t="s">
        <v>152</v>
      </c>
      <c r="C36" s="100"/>
      <c r="D36" s="101" t="s">
        <v>153</v>
      </c>
      <c r="E36" s="102">
        <v>4021168.54</v>
      </c>
      <c r="F36" s="102">
        <v>4021168.54</v>
      </c>
      <c r="G36" s="102">
        <v>4021168.54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8">
        <v>0</v>
      </c>
      <c r="V36" s="102">
        <v>0</v>
      </c>
      <c r="W36" s="109">
        <v>0</v>
      </c>
      <c r="X36" s="102">
        <v>0</v>
      </c>
    </row>
    <row r="37" spans="1:24" ht="28.5" customHeight="1">
      <c r="A37" s="100" t="s">
        <v>123</v>
      </c>
      <c r="B37" s="100" t="s">
        <v>154</v>
      </c>
      <c r="C37" s="100" t="s">
        <v>155</v>
      </c>
      <c r="D37" s="101" t="s">
        <v>156</v>
      </c>
      <c r="E37" s="102">
        <v>579755.64</v>
      </c>
      <c r="F37" s="102">
        <v>579755.64</v>
      </c>
      <c r="G37" s="102">
        <v>579755.64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8">
        <v>0</v>
      </c>
      <c r="V37" s="102">
        <v>0</v>
      </c>
      <c r="W37" s="109">
        <v>0</v>
      </c>
      <c r="X37" s="102">
        <v>0</v>
      </c>
    </row>
    <row r="38" spans="1:24" ht="28.5" customHeight="1">
      <c r="A38" s="100" t="s">
        <v>123</v>
      </c>
      <c r="B38" s="100" t="s">
        <v>154</v>
      </c>
      <c r="C38" s="100" t="s">
        <v>157</v>
      </c>
      <c r="D38" s="101" t="s">
        <v>158</v>
      </c>
      <c r="E38" s="102">
        <v>2350000</v>
      </c>
      <c r="F38" s="102">
        <v>2350000</v>
      </c>
      <c r="G38" s="102">
        <v>2350000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8">
        <v>0</v>
      </c>
      <c r="V38" s="102">
        <v>0</v>
      </c>
      <c r="W38" s="109">
        <v>0</v>
      </c>
      <c r="X38" s="102">
        <v>0</v>
      </c>
    </row>
    <row r="39" spans="1:24" ht="28.5" customHeight="1">
      <c r="A39" s="100" t="s">
        <v>123</v>
      </c>
      <c r="B39" s="100" t="s">
        <v>154</v>
      </c>
      <c r="C39" s="100" t="s">
        <v>127</v>
      </c>
      <c r="D39" s="101" t="s">
        <v>159</v>
      </c>
      <c r="E39" s="102">
        <v>1091412.8999999999</v>
      </c>
      <c r="F39" s="102">
        <v>1091412.8999999999</v>
      </c>
      <c r="G39" s="102">
        <v>1091412.8999999999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8">
        <v>0</v>
      </c>
      <c r="V39" s="102">
        <v>0</v>
      </c>
      <c r="W39" s="109">
        <v>0</v>
      </c>
      <c r="X39" s="102">
        <v>0</v>
      </c>
    </row>
    <row r="40" spans="1:24" ht="28.5" customHeight="1">
      <c r="A40" s="100" t="s">
        <v>121</v>
      </c>
      <c r="B40" s="100" t="s">
        <v>160</v>
      </c>
      <c r="C40" s="100"/>
      <c r="D40" s="101" t="s">
        <v>161</v>
      </c>
      <c r="E40" s="102">
        <v>10120617</v>
      </c>
      <c r="F40" s="102">
        <v>1416373</v>
      </c>
      <c r="G40" s="102">
        <v>1416373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02">
        <v>8704244</v>
      </c>
      <c r="U40" s="108">
        <v>0</v>
      </c>
      <c r="V40" s="102">
        <v>0</v>
      </c>
      <c r="W40" s="109">
        <v>0</v>
      </c>
      <c r="X40" s="102">
        <v>0</v>
      </c>
    </row>
    <row r="41" spans="1:24" ht="28.5" customHeight="1">
      <c r="A41" s="100" t="s">
        <v>123</v>
      </c>
      <c r="B41" s="100" t="s">
        <v>162</v>
      </c>
      <c r="C41" s="100" t="s">
        <v>112</v>
      </c>
      <c r="D41" s="101" t="s">
        <v>163</v>
      </c>
      <c r="E41" s="102">
        <v>146509</v>
      </c>
      <c r="F41" s="102">
        <v>146509</v>
      </c>
      <c r="G41" s="102">
        <v>146509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02">
        <v>0</v>
      </c>
      <c r="U41" s="108">
        <v>0</v>
      </c>
      <c r="V41" s="102">
        <v>0</v>
      </c>
      <c r="W41" s="109">
        <v>0</v>
      </c>
      <c r="X41" s="102">
        <v>0</v>
      </c>
    </row>
    <row r="42" spans="1:24" ht="28.5" customHeight="1">
      <c r="A42" s="100" t="s">
        <v>123</v>
      </c>
      <c r="B42" s="100" t="s">
        <v>162</v>
      </c>
      <c r="C42" s="100" t="s">
        <v>114</v>
      </c>
      <c r="D42" s="101" t="s">
        <v>164</v>
      </c>
      <c r="E42" s="102">
        <v>9286309</v>
      </c>
      <c r="F42" s="102">
        <v>582065</v>
      </c>
      <c r="G42" s="102">
        <v>582065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8704244</v>
      </c>
      <c r="U42" s="108">
        <v>0</v>
      </c>
      <c r="V42" s="102">
        <v>0</v>
      </c>
      <c r="W42" s="109">
        <v>0</v>
      </c>
      <c r="X42" s="102">
        <v>0</v>
      </c>
    </row>
    <row r="43" spans="1:24" ht="28.5" customHeight="1">
      <c r="A43" s="100" t="s">
        <v>123</v>
      </c>
      <c r="B43" s="100" t="s">
        <v>162</v>
      </c>
      <c r="C43" s="100" t="s">
        <v>139</v>
      </c>
      <c r="D43" s="101" t="s">
        <v>165</v>
      </c>
      <c r="E43" s="102">
        <v>687799</v>
      </c>
      <c r="F43" s="102">
        <v>687799</v>
      </c>
      <c r="G43" s="102">
        <v>687799</v>
      </c>
      <c r="H43" s="102">
        <v>0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8">
        <v>0</v>
      </c>
      <c r="V43" s="102">
        <v>0</v>
      </c>
      <c r="W43" s="109">
        <v>0</v>
      </c>
      <c r="X43" s="102">
        <v>0</v>
      </c>
    </row>
    <row r="44" spans="1:24" ht="28.5" customHeight="1">
      <c r="A44" s="100" t="s">
        <v>121</v>
      </c>
      <c r="B44" s="100" t="s">
        <v>166</v>
      </c>
      <c r="C44" s="100"/>
      <c r="D44" s="101" t="s">
        <v>167</v>
      </c>
      <c r="E44" s="102">
        <v>150000</v>
      </c>
      <c r="F44" s="102">
        <v>150000</v>
      </c>
      <c r="G44" s="102">
        <v>150000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8">
        <v>0</v>
      </c>
      <c r="V44" s="102">
        <v>0</v>
      </c>
      <c r="W44" s="109">
        <v>0</v>
      </c>
      <c r="X44" s="102">
        <v>0</v>
      </c>
    </row>
    <row r="45" spans="1:24" ht="28.5" customHeight="1">
      <c r="A45" s="100" t="s">
        <v>123</v>
      </c>
      <c r="B45" s="100" t="s">
        <v>168</v>
      </c>
      <c r="C45" s="100" t="s">
        <v>114</v>
      </c>
      <c r="D45" s="101" t="s">
        <v>169</v>
      </c>
      <c r="E45" s="102">
        <v>150000</v>
      </c>
      <c r="F45" s="102">
        <v>150000</v>
      </c>
      <c r="G45" s="102">
        <v>150000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8">
        <v>0</v>
      </c>
      <c r="V45" s="102">
        <v>0</v>
      </c>
      <c r="W45" s="109">
        <v>0</v>
      </c>
      <c r="X45" s="102">
        <v>0</v>
      </c>
    </row>
    <row r="46" spans="1:24" ht="28.5" customHeight="1">
      <c r="A46" s="100" t="s">
        <v>121</v>
      </c>
      <c r="B46" s="100" t="s">
        <v>127</v>
      </c>
      <c r="C46" s="100"/>
      <c r="D46" s="101" t="s">
        <v>170</v>
      </c>
      <c r="E46" s="102">
        <v>1275300</v>
      </c>
      <c r="F46" s="102">
        <v>1275300</v>
      </c>
      <c r="G46" s="102">
        <v>1275300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0</v>
      </c>
      <c r="U46" s="108">
        <v>0</v>
      </c>
      <c r="V46" s="102">
        <v>0</v>
      </c>
      <c r="W46" s="109">
        <v>0</v>
      </c>
      <c r="X46" s="102">
        <v>0</v>
      </c>
    </row>
    <row r="47" spans="1:24" ht="28.5" customHeight="1">
      <c r="A47" s="100" t="s">
        <v>123</v>
      </c>
      <c r="B47" s="100" t="s">
        <v>171</v>
      </c>
      <c r="C47" s="100" t="s">
        <v>112</v>
      </c>
      <c r="D47" s="101" t="s">
        <v>172</v>
      </c>
      <c r="E47" s="102">
        <v>1275300</v>
      </c>
      <c r="F47" s="102">
        <v>1275300</v>
      </c>
      <c r="G47" s="102">
        <v>1275300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2">
        <v>0</v>
      </c>
      <c r="U47" s="108">
        <v>0</v>
      </c>
      <c r="V47" s="102">
        <v>0</v>
      </c>
      <c r="W47" s="109">
        <v>0</v>
      </c>
      <c r="X47" s="102">
        <v>0</v>
      </c>
    </row>
    <row r="48" spans="1:24" ht="28.5" customHeight="1">
      <c r="A48" s="100" t="s">
        <v>173</v>
      </c>
      <c r="B48" s="100"/>
      <c r="C48" s="100"/>
      <c r="D48" s="101" t="s">
        <v>174</v>
      </c>
      <c r="E48" s="102">
        <v>11315084</v>
      </c>
      <c r="F48" s="102">
        <v>1266860</v>
      </c>
      <c r="G48" s="102">
        <v>1266860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10048224</v>
      </c>
      <c r="U48" s="108">
        <v>0</v>
      </c>
      <c r="V48" s="102">
        <v>0</v>
      </c>
      <c r="W48" s="109">
        <v>0</v>
      </c>
      <c r="X48" s="102">
        <v>0</v>
      </c>
    </row>
    <row r="49" spans="1:24" ht="28.5" customHeight="1">
      <c r="A49" s="100" t="s">
        <v>175</v>
      </c>
      <c r="B49" s="100" t="s">
        <v>114</v>
      </c>
      <c r="C49" s="100"/>
      <c r="D49" s="101" t="s">
        <v>176</v>
      </c>
      <c r="E49" s="102">
        <v>11315084</v>
      </c>
      <c r="F49" s="102">
        <v>1266860</v>
      </c>
      <c r="G49" s="102">
        <v>1266860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10048224</v>
      </c>
      <c r="U49" s="108">
        <v>0</v>
      </c>
      <c r="V49" s="102">
        <v>0</v>
      </c>
      <c r="W49" s="109">
        <v>0</v>
      </c>
      <c r="X49" s="102">
        <v>0</v>
      </c>
    </row>
    <row r="50" spans="1:24" ht="28.5" customHeight="1">
      <c r="A50" s="100" t="s">
        <v>177</v>
      </c>
      <c r="B50" s="100" t="s">
        <v>130</v>
      </c>
      <c r="C50" s="100" t="s">
        <v>112</v>
      </c>
      <c r="D50" s="101" t="s">
        <v>178</v>
      </c>
      <c r="E50" s="102">
        <v>11315084</v>
      </c>
      <c r="F50" s="102">
        <v>1266860</v>
      </c>
      <c r="G50" s="102">
        <v>1266860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10048224</v>
      </c>
      <c r="U50" s="108">
        <v>0</v>
      </c>
      <c r="V50" s="102">
        <v>0</v>
      </c>
      <c r="W50" s="109">
        <v>0</v>
      </c>
      <c r="X50" s="102">
        <v>0</v>
      </c>
    </row>
  </sheetData>
  <sheetProtection formatCells="0" formatColumns="0" formatRows="0"/>
  <mergeCells count="25">
    <mergeCell ref="Q6:Q7"/>
    <mergeCell ref="R4:R7"/>
    <mergeCell ref="S4:S7"/>
    <mergeCell ref="L6:L7"/>
    <mergeCell ref="M6:M7"/>
    <mergeCell ref="N6:N7"/>
    <mergeCell ref="O6:O7"/>
    <mergeCell ref="X5:X7"/>
    <mergeCell ref="T4:T7"/>
    <mergeCell ref="U5:U7"/>
    <mergeCell ref="V5:V7"/>
    <mergeCell ref="W5:W7"/>
    <mergeCell ref="P6:P7"/>
    <mergeCell ref="F5:F7"/>
    <mergeCell ref="G5:G7"/>
    <mergeCell ref="H5:H7"/>
    <mergeCell ref="I6:I7"/>
    <mergeCell ref="J6:J7"/>
    <mergeCell ref="K6:K7"/>
    <mergeCell ref="A4:C4"/>
    <mergeCell ref="A5:A7"/>
    <mergeCell ref="B5:B7"/>
    <mergeCell ref="C5:C7"/>
    <mergeCell ref="D4:D7"/>
    <mergeCell ref="E4:E7"/>
  </mergeCells>
  <phoneticPr fontId="98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65" fitToHeight="999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showGridLines="0" showZeros="0" workbookViewId="0">
      <selection activeCell="E39" sqref="E39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2.16406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20"/>
      <c r="B1" s="21"/>
      <c r="C1" s="20"/>
      <c r="D1" s="20"/>
      <c r="E1" s="20"/>
      <c r="F1" s="20"/>
      <c r="G1" s="22"/>
      <c r="H1" s="21"/>
      <c r="I1" s="21"/>
      <c r="J1" s="22"/>
    </row>
    <row r="2" spans="1:10" ht="24" customHeight="1">
      <c r="A2" s="23" t="s">
        <v>179</v>
      </c>
      <c r="B2" s="23"/>
      <c r="C2" s="23"/>
      <c r="D2" s="23"/>
      <c r="E2" s="23"/>
      <c r="F2" s="23"/>
      <c r="G2" s="23"/>
      <c r="H2" s="24"/>
      <c r="I2" s="24"/>
      <c r="J2" s="24"/>
    </row>
    <row r="3" spans="1:10" ht="12" customHeight="1">
      <c r="A3" s="90" t="s">
        <v>1</v>
      </c>
      <c r="B3" s="91"/>
      <c r="C3" s="20"/>
      <c r="D3" s="20"/>
      <c r="E3" s="20"/>
      <c r="F3" s="20"/>
      <c r="G3" s="26" t="s">
        <v>2</v>
      </c>
      <c r="H3" s="21"/>
      <c r="I3" s="21"/>
      <c r="J3" s="22"/>
    </row>
    <row r="4" spans="1:10" ht="20.100000000000001" customHeight="1">
      <c r="A4" s="135" t="s">
        <v>76</v>
      </c>
      <c r="B4" s="135"/>
      <c r="C4" s="135"/>
      <c r="D4" s="148" t="s">
        <v>77</v>
      </c>
      <c r="E4" s="149" t="s">
        <v>87</v>
      </c>
      <c r="F4" s="150" t="s">
        <v>180</v>
      </c>
      <c r="G4" s="147" t="s">
        <v>181</v>
      </c>
      <c r="H4" s="28"/>
      <c r="I4" s="28"/>
      <c r="J4" s="28"/>
    </row>
    <row r="5" spans="1:10" ht="15" customHeight="1">
      <c r="A5" s="7" t="s">
        <v>84</v>
      </c>
      <c r="B5" s="7" t="s">
        <v>85</v>
      </c>
      <c r="C5" s="7" t="s">
        <v>86</v>
      </c>
      <c r="D5" s="148"/>
      <c r="E5" s="149"/>
      <c r="F5" s="150"/>
      <c r="G5" s="147"/>
      <c r="H5" s="28"/>
      <c r="I5" s="28"/>
      <c r="J5" s="28"/>
    </row>
    <row r="6" spans="1:10" ht="20.100000000000001" customHeight="1">
      <c r="A6" s="31" t="s">
        <v>103</v>
      </c>
      <c r="B6" s="31" t="s">
        <v>103</v>
      </c>
      <c r="C6" s="39" t="s">
        <v>103</v>
      </c>
      <c r="D6" s="32" t="s">
        <v>103</v>
      </c>
      <c r="E6" s="41">
        <v>1</v>
      </c>
      <c r="F6" s="33">
        <f>E6+1</f>
        <v>2</v>
      </c>
      <c r="G6" s="92">
        <v>3</v>
      </c>
      <c r="H6" s="28"/>
      <c r="I6" s="28"/>
      <c r="J6" s="28"/>
    </row>
    <row r="7" spans="1:10" s="1" customFormat="1" ht="23.25" customHeight="1">
      <c r="A7" s="34"/>
      <c r="B7" s="34"/>
      <c r="C7" s="34"/>
      <c r="D7" s="34" t="s">
        <v>87</v>
      </c>
      <c r="E7" s="12">
        <v>669601243.69000006</v>
      </c>
      <c r="F7" s="12">
        <v>155815363.69</v>
      </c>
      <c r="G7" s="93">
        <v>513785880</v>
      </c>
      <c r="H7" s="36"/>
      <c r="I7" s="36"/>
      <c r="J7" s="36"/>
    </row>
    <row r="8" spans="1:10" ht="23.25" customHeight="1">
      <c r="A8" s="34" t="s">
        <v>104</v>
      </c>
      <c r="B8" s="34"/>
      <c r="C8" s="34"/>
      <c r="D8" s="34" t="s">
        <v>105</v>
      </c>
      <c r="E8" s="12">
        <v>26155434</v>
      </c>
      <c r="F8" s="12">
        <v>26155434</v>
      </c>
      <c r="G8" s="93">
        <v>0</v>
      </c>
      <c r="H8" s="28"/>
      <c r="I8" s="28"/>
      <c r="J8" s="28"/>
    </row>
    <row r="9" spans="1:10" ht="23.25" customHeight="1">
      <c r="A9" s="34" t="s">
        <v>106</v>
      </c>
      <c r="B9" s="34" t="s">
        <v>107</v>
      </c>
      <c r="C9" s="34"/>
      <c r="D9" s="34" t="s">
        <v>108</v>
      </c>
      <c r="E9" s="12">
        <v>26155434</v>
      </c>
      <c r="F9" s="12">
        <v>26155434</v>
      </c>
      <c r="G9" s="93">
        <v>0</v>
      </c>
      <c r="H9" s="28"/>
      <c r="I9" s="28"/>
      <c r="J9" s="28"/>
    </row>
    <row r="10" spans="1:10" ht="23.25" customHeight="1">
      <c r="A10" s="34" t="s">
        <v>110</v>
      </c>
      <c r="B10" s="34" t="s">
        <v>111</v>
      </c>
      <c r="C10" s="34" t="s">
        <v>112</v>
      </c>
      <c r="D10" s="34" t="s">
        <v>113</v>
      </c>
      <c r="E10" s="12">
        <v>9900</v>
      </c>
      <c r="F10" s="12">
        <v>9900</v>
      </c>
      <c r="G10" s="93">
        <v>0</v>
      </c>
    </row>
    <row r="11" spans="1:10" ht="23.25" customHeight="1">
      <c r="A11" s="34" t="s">
        <v>110</v>
      </c>
      <c r="B11" s="34" t="s">
        <v>111</v>
      </c>
      <c r="C11" s="34" t="s">
        <v>114</v>
      </c>
      <c r="D11" s="34" t="s">
        <v>115</v>
      </c>
      <c r="E11" s="12">
        <v>210540</v>
      </c>
      <c r="F11" s="12">
        <v>210540</v>
      </c>
      <c r="G11" s="93">
        <v>0</v>
      </c>
    </row>
    <row r="12" spans="1:10" ht="23.25" customHeight="1">
      <c r="A12" s="34" t="s">
        <v>110</v>
      </c>
      <c r="B12" s="34" t="s">
        <v>111</v>
      </c>
      <c r="C12" s="34" t="s">
        <v>107</v>
      </c>
      <c r="D12" s="34" t="s">
        <v>116</v>
      </c>
      <c r="E12" s="12">
        <v>21719254</v>
      </c>
      <c r="F12" s="12">
        <v>21719254</v>
      </c>
      <c r="G12" s="93">
        <v>0</v>
      </c>
    </row>
    <row r="13" spans="1:10" ht="23.25" customHeight="1">
      <c r="A13" s="34" t="s">
        <v>110</v>
      </c>
      <c r="B13" s="34" t="s">
        <v>111</v>
      </c>
      <c r="C13" s="34" t="s">
        <v>117</v>
      </c>
      <c r="D13" s="34" t="s">
        <v>118</v>
      </c>
      <c r="E13" s="12">
        <v>4215740</v>
      </c>
      <c r="F13" s="12">
        <v>4215740</v>
      </c>
      <c r="G13" s="93">
        <v>0</v>
      </c>
      <c r="H13" s="28"/>
      <c r="I13" s="28"/>
      <c r="J13" s="28"/>
    </row>
    <row r="14" spans="1:10" ht="23.25" customHeight="1">
      <c r="A14" s="34" t="s">
        <v>119</v>
      </c>
      <c r="B14" s="34"/>
      <c r="C14" s="34"/>
      <c r="D14" s="34" t="s">
        <v>120</v>
      </c>
      <c r="E14" s="12">
        <v>632130725.69000006</v>
      </c>
      <c r="F14" s="12">
        <v>118344845.69</v>
      </c>
      <c r="G14" s="93">
        <v>513785880</v>
      </c>
    </row>
    <row r="15" spans="1:10" ht="23.25" customHeight="1">
      <c r="A15" s="34" t="s">
        <v>121</v>
      </c>
      <c r="B15" s="34" t="s">
        <v>112</v>
      </c>
      <c r="C15" s="34"/>
      <c r="D15" s="34" t="s">
        <v>122</v>
      </c>
      <c r="E15" s="12">
        <v>4616533.62</v>
      </c>
      <c r="F15" s="12">
        <v>3356133.62</v>
      </c>
      <c r="G15" s="93">
        <v>1260400</v>
      </c>
      <c r="H15" s="28"/>
      <c r="I15" s="28"/>
      <c r="J15" s="28"/>
    </row>
    <row r="16" spans="1:10" ht="23.25" customHeight="1">
      <c r="A16" s="34" t="s">
        <v>123</v>
      </c>
      <c r="B16" s="34" t="s">
        <v>124</v>
      </c>
      <c r="C16" s="34" t="s">
        <v>112</v>
      </c>
      <c r="D16" s="34" t="s">
        <v>125</v>
      </c>
      <c r="E16" s="12">
        <v>2693547</v>
      </c>
      <c r="F16" s="12">
        <v>2693547</v>
      </c>
      <c r="G16" s="93">
        <v>0</v>
      </c>
    </row>
    <row r="17" spans="1:7" ht="23.25" customHeight="1">
      <c r="A17" s="34" t="s">
        <v>123</v>
      </c>
      <c r="B17" s="34" t="s">
        <v>124</v>
      </c>
      <c r="C17" s="34" t="s">
        <v>114</v>
      </c>
      <c r="D17" s="34" t="s">
        <v>126</v>
      </c>
      <c r="E17" s="12">
        <v>437100</v>
      </c>
      <c r="F17" s="12">
        <v>0</v>
      </c>
      <c r="G17" s="93">
        <v>437100</v>
      </c>
    </row>
    <row r="18" spans="1:7" ht="23.25" customHeight="1">
      <c r="A18" s="34" t="s">
        <v>123</v>
      </c>
      <c r="B18" s="34" t="s">
        <v>124</v>
      </c>
      <c r="C18" s="34" t="s">
        <v>127</v>
      </c>
      <c r="D18" s="34" t="s">
        <v>128</v>
      </c>
      <c r="E18" s="12">
        <v>1485886.62</v>
      </c>
      <c r="F18" s="12">
        <v>662586.62</v>
      </c>
      <c r="G18" s="93">
        <v>823300</v>
      </c>
    </row>
    <row r="19" spans="1:7" ht="23.25" customHeight="1">
      <c r="A19" s="34" t="s">
        <v>121</v>
      </c>
      <c r="B19" s="34" t="s">
        <v>114</v>
      </c>
      <c r="C19" s="34"/>
      <c r="D19" s="34" t="s">
        <v>129</v>
      </c>
      <c r="E19" s="12">
        <v>329961625</v>
      </c>
      <c r="F19" s="12">
        <v>85955595</v>
      </c>
      <c r="G19" s="93">
        <v>244006030</v>
      </c>
    </row>
    <row r="20" spans="1:7" ht="23.25" customHeight="1">
      <c r="A20" s="34" t="s">
        <v>123</v>
      </c>
      <c r="B20" s="34" t="s">
        <v>130</v>
      </c>
      <c r="C20" s="34" t="s">
        <v>112</v>
      </c>
      <c r="D20" s="34" t="s">
        <v>131</v>
      </c>
      <c r="E20" s="12">
        <v>314331618</v>
      </c>
      <c r="F20" s="12">
        <v>85955595</v>
      </c>
      <c r="G20" s="93">
        <v>228376023</v>
      </c>
    </row>
    <row r="21" spans="1:7" ht="23.25" customHeight="1">
      <c r="A21" s="34" t="s">
        <v>123</v>
      </c>
      <c r="B21" s="34" t="s">
        <v>130</v>
      </c>
      <c r="C21" s="34" t="s">
        <v>114</v>
      </c>
      <c r="D21" s="34" t="s">
        <v>132</v>
      </c>
      <c r="E21" s="12">
        <v>6090000</v>
      </c>
      <c r="F21" s="12">
        <v>0</v>
      </c>
      <c r="G21" s="93">
        <v>6090000</v>
      </c>
    </row>
    <row r="22" spans="1:7" ht="23.25" customHeight="1">
      <c r="A22" s="34" t="s">
        <v>123</v>
      </c>
      <c r="B22" s="34" t="s">
        <v>130</v>
      </c>
      <c r="C22" s="34" t="s">
        <v>107</v>
      </c>
      <c r="D22" s="34" t="s">
        <v>133</v>
      </c>
      <c r="E22" s="12">
        <v>9540007</v>
      </c>
      <c r="F22" s="12">
        <v>0</v>
      </c>
      <c r="G22" s="93">
        <v>9540007</v>
      </c>
    </row>
    <row r="23" spans="1:7" ht="23.25" customHeight="1">
      <c r="A23" s="34" t="s">
        <v>121</v>
      </c>
      <c r="B23" s="34" t="s">
        <v>134</v>
      </c>
      <c r="C23" s="34"/>
      <c r="D23" s="34" t="s">
        <v>135</v>
      </c>
      <c r="E23" s="12">
        <v>31935481.530000001</v>
      </c>
      <c r="F23" s="12">
        <v>17941331.530000001</v>
      </c>
      <c r="G23" s="93">
        <v>13994150</v>
      </c>
    </row>
    <row r="24" spans="1:7" ht="23.25" customHeight="1">
      <c r="A24" s="34" t="s">
        <v>123</v>
      </c>
      <c r="B24" s="34" t="s">
        <v>136</v>
      </c>
      <c r="C24" s="34" t="s">
        <v>112</v>
      </c>
      <c r="D24" s="34" t="s">
        <v>137</v>
      </c>
      <c r="E24" s="12">
        <v>5281814.9800000004</v>
      </c>
      <c r="F24" s="12">
        <v>4673814.9800000004</v>
      </c>
      <c r="G24" s="93">
        <v>608000</v>
      </c>
    </row>
    <row r="25" spans="1:7" ht="23.25" customHeight="1">
      <c r="A25" s="34" t="s">
        <v>123</v>
      </c>
      <c r="B25" s="34" t="s">
        <v>136</v>
      </c>
      <c r="C25" s="34" t="s">
        <v>114</v>
      </c>
      <c r="D25" s="34" t="s">
        <v>138</v>
      </c>
      <c r="E25" s="12">
        <v>2369226.7200000002</v>
      </c>
      <c r="F25" s="12">
        <v>2069226.72</v>
      </c>
      <c r="G25" s="93">
        <v>300000</v>
      </c>
    </row>
    <row r="26" spans="1:7" ht="23.25" customHeight="1">
      <c r="A26" s="34" t="s">
        <v>123</v>
      </c>
      <c r="B26" s="34" t="s">
        <v>136</v>
      </c>
      <c r="C26" s="34" t="s">
        <v>139</v>
      </c>
      <c r="D26" s="34" t="s">
        <v>140</v>
      </c>
      <c r="E26" s="12">
        <v>10007636.439999999</v>
      </c>
      <c r="F26" s="12">
        <v>9735048.4399999995</v>
      </c>
      <c r="G26" s="93">
        <v>272588</v>
      </c>
    </row>
    <row r="27" spans="1:7" ht="23.25" customHeight="1">
      <c r="A27" s="34" t="s">
        <v>123</v>
      </c>
      <c r="B27" s="34" t="s">
        <v>136</v>
      </c>
      <c r="C27" s="34" t="s">
        <v>139</v>
      </c>
      <c r="D27" s="34" t="s">
        <v>140</v>
      </c>
      <c r="E27" s="12">
        <v>4210000</v>
      </c>
      <c r="F27" s="12">
        <v>0</v>
      </c>
      <c r="G27" s="93">
        <v>4210000</v>
      </c>
    </row>
    <row r="28" spans="1:7" ht="23.25" customHeight="1">
      <c r="A28" s="34" t="s">
        <v>123</v>
      </c>
      <c r="B28" s="34" t="s">
        <v>136</v>
      </c>
      <c r="C28" s="34" t="s">
        <v>117</v>
      </c>
      <c r="D28" s="34" t="s">
        <v>141</v>
      </c>
      <c r="E28" s="12">
        <v>8602603.3900000006</v>
      </c>
      <c r="F28" s="12">
        <v>1463241.39</v>
      </c>
      <c r="G28" s="93">
        <v>7139362</v>
      </c>
    </row>
    <row r="29" spans="1:7" ht="23.25" customHeight="1">
      <c r="A29" s="34" t="s">
        <v>123</v>
      </c>
      <c r="B29" s="34" t="s">
        <v>136</v>
      </c>
      <c r="C29" s="34" t="s">
        <v>142</v>
      </c>
      <c r="D29" s="34" t="s">
        <v>143</v>
      </c>
      <c r="E29" s="12">
        <v>100000</v>
      </c>
      <c r="F29" s="12">
        <v>0</v>
      </c>
      <c r="G29" s="93">
        <v>100000</v>
      </c>
    </row>
    <row r="30" spans="1:7" ht="23.25" customHeight="1">
      <c r="A30" s="34" t="s">
        <v>123</v>
      </c>
      <c r="B30" s="34" t="s">
        <v>136</v>
      </c>
      <c r="C30" s="34" t="s">
        <v>144</v>
      </c>
      <c r="D30" s="34" t="s">
        <v>145</v>
      </c>
      <c r="E30" s="12">
        <v>424200</v>
      </c>
      <c r="F30" s="12">
        <v>0</v>
      </c>
      <c r="G30" s="93">
        <v>424200</v>
      </c>
    </row>
    <row r="31" spans="1:7" ht="23.25" customHeight="1">
      <c r="A31" s="34" t="s">
        <v>123</v>
      </c>
      <c r="B31" s="34" t="s">
        <v>136</v>
      </c>
      <c r="C31" s="34" t="s">
        <v>146</v>
      </c>
      <c r="D31" s="34" t="s">
        <v>147</v>
      </c>
      <c r="E31" s="12">
        <v>250000</v>
      </c>
      <c r="F31" s="12">
        <v>0</v>
      </c>
      <c r="G31" s="93">
        <v>250000</v>
      </c>
    </row>
    <row r="32" spans="1:7" ht="23.25" customHeight="1">
      <c r="A32" s="34" t="s">
        <v>123</v>
      </c>
      <c r="B32" s="34" t="s">
        <v>136</v>
      </c>
      <c r="C32" s="34" t="s">
        <v>127</v>
      </c>
      <c r="D32" s="34" t="s">
        <v>148</v>
      </c>
      <c r="E32" s="12">
        <v>690000</v>
      </c>
      <c r="F32" s="12">
        <v>0</v>
      </c>
      <c r="G32" s="93">
        <v>690000</v>
      </c>
    </row>
    <row r="33" spans="1:7" ht="23.25" customHeight="1">
      <c r="A33" s="34" t="s">
        <v>121</v>
      </c>
      <c r="B33" s="34" t="s">
        <v>117</v>
      </c>
      <c r="C33" s="34"/>
      <c r="D33" s="34" t="s">
        <v>149</v>
      </c>
      <c r="E33" s="12">
        <v>250050000</v>
      </c>
      <c r="F33" s="12">
        <v>0</v>
      </c>
      <c r="G33" s="93">
        <v>250050000</v>
      </c>
    </row>
    <row r="34" spans="1:7" ht="23.25" customHeight="1">
      <c r="A34" s="34" t="s">
        <v>123</v>
      </c>
      <c r="B34" s="34" t="s">
        <v>150</v>
      </c>
      <c r="C34" s="34" t="s">
        <v>112</v>
      </c>
      <c r="D34" s="34" t="s">
        <v>151</v>
      </c>
      <c r="E34" s="12">
        <v>250050000</v>
      </c>
      <c r="F34" s="12">
        <v>0</v>
      </c>
      <c r="G34" s="93">
        <v>250050000</v>
      </c>
    </row>
    <row r="35" spans="1:7" ht="23.25" customHeight="1">
      <c r="A35" s="34" t="s">
        <v>121</v>
      </c>
      <c r="B35" s="34" t="s">
        <v>152</v>
      </c>
      <c r="C35" s="34"/>
      <c r="D35" s="34" t="s">
        <v>153</v>
      </c>
      <c r="E35" s="12">
        <v>4021168.54</v>
      </c>
      <c r="F35" s="12">
        <v>971168.54</v>
      </c>
      <c r="G35" s="93">
        <v>3050000</v>
      </c>
    </row>
    <row r="36" spans="1:7" ht="23.25" customHeight="1">
      <c r="A36" s="34" t="s">
        <v>123</v>
      </c>
      <c r="B36" s="34" t="s">
        <v>154</v>
      </c>
      <c r="C36" s="34" t="s">
        <v>155</v>
      </c>
      <c r="D36" s="34" t="s">
        <v>156</v>
      </c>
      <c r="E36" s="12">
        <v>579755.64</v>
      </c>
      <c r="F36" s="12">
        <v>404255.64</v>
      </c>
      <c r="G36" s="93">
        <v>175500</v>
      </c>
    </row>
    <row r="37" spans="1:7" ht="23.25" customHeight="1">
      <c r="A37" s="34" t="s">
        <v>123</v>
      </c>
      <c r="B37" s="34" t="s">
        <v>154</v>
      </c>
      <c r="C37" s="34" t="s">
        <v>157</v>
      </c>
      <c r="D37" s="34" t="s">
        <v>158</v>
      </c>
      <c r="E37" s="12">
        <v>2350000</v>
      </c>
      <c r="F37" s="12">
        <v>0</v>
      </c>
      <c r="G37" s="93">
        <v>2350000</v>
      </c>
    </row>
    <row r="38" spans="1:7" ht="23.25" customHeight="1">
      <c r="A38" s="34" t="s">
        <v>123</v>
      </c>
      <c r="B38" s="34" t="s">
        <v>154</v>
      </c>
      <c r="C38" s="34" t="s">
        <v>127</v>
      </c>
      <c r="D38" s="34" t="s">
        <v>159</v>
      </c>
      <c r="E38" s="12">
        <v>1091412.8999999999</v>
      </c>
      <c r="F38" s="12">
        <v>566912.9</v>
      </c>
      <c r="G38" s="93">
        <v>524500</v>
      </c>
    </row>
    <row r="39" spans="1:7" ht="23.25" customHeight="1">
      <c r="A39" s="34" t="s">
        <v>121</v>
      </c>
      <c r="B39" s="34" t="s">
        <v>160</v>
      </c>
      <c r="C39" s="34"/>
      <c r="D39" s="34" t="s">
        <v>161</v>
      </c>
      <c r="E39" s="12">
        <v>10120617</v>
      </c>
      <c r="F39" s="12">
        <v>10120617</v>
      </c>
      <c r="G39" s="93">
        <v>0</v>
      </c>
    </row>
    <row r="40" spans="1:7" ht="23.25" customHeight="1">
      <c r="A40" s="34" t="s">
        <v>123</v>
      </c>
      <c r="B40" s="34" t="s">
        <v>162</v>
      </c>
      <c r="C40" s="34" t="s">
        <v>112</v>
      </c>
      <c r="D40" s="34" t="s">
        <v>163</v>
      </c>
      <c r="E40" s="12">
        <v>146509</v>
      </c>
      <c r="F40" s="12">
        <v>146509</v>
      </c>
      <c r="G40" s="93">
        <v>0</v>
      </c>
    </row>
    <row r="41" spans="1:7" ht="23.25" customHeight="1">
      <c r="A41" s="34" t="s">
        <v>123</v>
      </c>
      <c r="B41" s="34" t="s">
        <v>162</v>
      </c>
      <c r="C41" s="34" t="s">
        <v>114</v>
      </c>
      <c r="D41" s="34" t="s">
        <v>164</v>
      </c>
      <c r="E41" s="12">
        <v>9286309</v>
      </c>
      <c r="F41" s="12">
        <v>9286309</v>
      </c>
      <c r="G41" s="93">
        <v>0</v>
      </c>
    </row>
    <row r="42" spans="1:7" ht="23.25" customHeight="1">
      <c r="A42" s="34" t="s">
        <v>123</v>
      </c>
      <c r="B42" s="34" t="s">
        <v>162</v>
      </c>
      <c r="C42" s="34" t="s">
        <v>139</v>
      </c>
      <c r="D42" s="34" t="s">
        <v>165</v>
      </c>
      <c r="E42" s="12">
        <v>687799</v>
      </c>
      <c r="F42" s="12">
        <v>687799</v>
      </c>
      <c r="G42" s="93">
        <v>0</v>
      </c>
    </row>
    <row r="43" spans="1:7" ht="23.25" customHeight="1">
      <c r="A43" s="34" t="s">
        <v>121</v>
      </c>
      <c r="B43" s="34" t="s">
        <v>166</v>
      </c>
      <c r="C43" s="34"/>
      <c r="D43" s="34" t="s">
        <v>167</v>
      </c>
      <c r="E43" s="12">
        <v>150000</v>
      </c>
      <c r="F43" s="12">
        <v>0</v>
      </c>
      <c r="G43" s="93">
        <v>150000</v>
      </c>
    </row>
    <row r="44" spans="1:7" ht="23.25" customHeight="1">
      <c r="A44" s="34" t="s">
        <v>123</v>
      </c>
      <c r="B44" s="34" t="s">
        <v>168</v>
      </c>
      <c r="C44" s="34" t="s">
        <v>114</v>
      </c>
      <c r="D44" s="34" t="s">
        <v>169</v>
      </c>
      <c r="E44" s="12">
        <v>150000</v>
      </c>
      <c r="F44" s="12">
        <v>0</v>
      </c>
      <c r="G44" s="93">
        <v>150000</v>
      </c>
    </row>
    <row r="45" spans="1:7" ht="23.25" customHeight="1">
      <c r="A45" s="34" t="s">
        <v>121</v>
      </c>
      <c r="B45" s="34" t="s">
        <v>127</v>
      </c>
      <c r="C45" s="34"/>
      <c r="D45" s="34" t="s">
        <v>170</v>
      </c>
      <c r="E45" s="12">
        <v>1275300</v>
      </c>
      <c r="F45" s="12">
        <v>0</v>
      </c>
      <c r="G45" s="93">
        <v>1275300</v>
      </c>
    </row>
    <row r="46" spans="1:7" ht="23.25" customHeight="1">
      <c r="A46" s="34" t="s">
        <v>123</v>
      </c>
      <c r="B46" s="34" t="s">
        <v>171</v>
      </c>
      <c r="C46" s="34" t="s">
        <v>112</v>
      </c>
      <c r="D46" s="34" t="s">
        <v>172</v>
      </c>
      <c r="E46" s="12">
        <v>1275300</v>
      </c>
      <c r="F46" s="12">
        <v>0</v>
      </c>
      <c r="G46" s="93">
        <v>1275300</v>
      </c>
    </row>
    <row r="47" spans="1:7" ht="23.25" customHeight="1">
      <c r="A47" s="34" t="s">
        <v>173</v>
      </c>
      <c r="B47" s="34"/>
      <c r="C47" s="34"/>
      <c r="D47" s="34" t="s">
        <v>174</v>
      </c>
      <c r="E47" s="12">
        <v>11315084</v>
      </c>
      <c r="F47" s="12">
        <v>11315084</v>
      </c>
      <c r="G47" s="93">
        <v>0</v>
      </c>
    </row>
    <row r="48" spans="1:7" ht="23.25" customHeight="1">
      <c r="A48" s="34" t="s">
        <v>175</v>
      </c>
      <c r="B48" s="34" t="s">
        <v>114</v>
      </c>
      <c r="C48" s="34"/>
      <c r="D48" s="34" t="s">
        <v>176</v>
      </c>
      <c r="E48" s="12">
        <v>11315084</v>
      </c>
      <c r="F48" s="12">
        <v>11315084</v>
      </c>
      <c r="G48" s="93">
        <v>0</v>
      </c>
    </row>
    <row r="49" spans="1:7" ht="23.25" customHeight="1">
      <c r="A49" s="34" t="s">
        <v>177</v>
      </c>
      <c r="B49" s="34" t="s">
        <v>130</v>
      </c>
      <c r="C49" s="34" t="s">
        <v>112</v>
      </c>
      <c r="D49" s="34" t="s">
        <v>178</v>
      </c>
      <c r="E49" s="12">
        <v>11315084</v>
      </c>
      <c r="F49" s="12">
        <v>11315084</v>
      </c>
      <c r="G49" s="93">
        <v>0</v>
      </c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98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70" fitToHeight="999" orientation="portrait" blackAndWhite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showGridLines="0" showZeros="0" workbookViewId="0">
      <selection activeCell="F18" sqref="F18"/>
    </sheetView>
  </sheetViews>
  <sheetFormatPr defaultColWidth="9.1640625" defaultRowHeight="11.25"/>
  <cols>
    <col min="1" max="1" width="51" customWidth="1"/>
    <col min="2" max="2" width="21.1640625" customWidth="1"/>
    <col min="3" max="3" width="37" customWidth="1"/>
    <col min="4" max="4" width="19.83203125" customWidth="1"/>
    <col min="5" max="6" width="15.5" customWidth="1"/>
    <col min="7" max="7" width="30" customWidth="1"/>
    <col min="8" max="8" width="20" customWidth="1"/>
  </cols>
  <sheetData>
    <row r="1" spans="1:8" ht="12" customHeight="1">
      <c r="A1" s="47"/>
      <c r="B1" s="22"/>
      <c r="C1" s="22"/>
      <c r="D1" s="22"/>
      <c r="E1" s="22"/>
      <c r="F1" s="22"/>
    </row>
    <row r="2" spans="1:8" ht="25.5" customHeight="1">
      <c r="A2" s="23" t="s">
        <v>182</v>
      </c>
      <c r="B2" s="23"/>
      <c r="C2" s="23"/>
      <c r="D2" s="23"/>
      <c r="E2" s="23"/>
      <c r="F2" s="23"/>
      <c r="G2" s="48"/>
      <c r="H2" s="48"/>
    </row>
    <row r="3" spans="1:8" ht="12" customHeight="1">
      <c r="A3" s="151" t="s">
        <v>1</v>
      </c>
      <c r="B3" s="151"/>
      <c r="C3" s="22"/>
      <c r="H3" s="19" t="s">
        <v>2</v>
      </c>
    </row>
    <row r="4" spans="1:8" ht="15.75" customHeight="1">
      <c r="A4" s="135" t="s">
        <v>3</v>
      </c>
      <c r="B4" s="136"/>
      <c r="C4" s="152" t="s">
        <v>4</v>
      </c>
      <c r="D4" s="153"/>
      <c r="E4" s="153"/>
      <c r="F4" s="153"/>
      <c r="G4" s="153"/>
      <c r="H4" s="154"/>
    </row>
    <row r="5" spans="1:8" ht="15.75" customHeight="1">
      <c r="A5" s="7" t="s">
        <v>5</v>
      </c>
      <c r="B5" s="49" t="s">
        <v>6</v>
      </c>
      <c r="C5" s="27" t="s">
        <v>7</v>
      </c>
      <c r="D5" s="49" t="s">
        <v>6</v>
      </c>
      <c r="E5" s="49"/>
      <c r="F5" s="49"/>
      <c r="G5" s="50" t="s">
        <v>183</v>
      </c>
      <c r="H5" s="51" t="s">
        <v>6</v>
      </c>
    </row>
    <row r="6" spans="1:8" s="1" customFormat="1" ht="15.75" customHeight="1">
      <c r="A6" s="52" t="s">
        <v>9</v>
      </c>
      <c r="B6" s="53">
        <v>47779858.689999998</v>
      </c>
      <c r="C6" s="54" t="s">
        <v>10</v>
      </c>
      <c r="D6" s="55">
        <v>0</v>
      </c>
      <c r="E6" s="55"/>
      <c r="F6" s="55"/>
      <c r="G6" s="56" t="s">
        <v>11</v>
      </c>
      <c r="H6" s="57">
        <v>19442947.690000001</v>
      </c>
    </row>
    <row r="7" spans="1:8" s="1" customFormat="1" ht="15.75" customHeight="1">
      <c r="A7" s="10" t="s">
        <v>12</v>
      </c>
      <c r="B7" s="58">
        <v>47227198.689999998</v>
      </c>
      <c r="C7" s="54" t="s">
        <v>13</v>
      </c>
      <c r="D7" s="55">
        <v>0</v>
      </c>
      <c r="E7" s="55"/>
      <c r="F7" s="55"/>
      <c r="G7" s="56" t="s">
        <v>14</v>
      </c>
      <c r="H7" s="57">
        <v>17575309.690000001</v>
      </c>
    </row>
    <row r="8" spans="1:8" s="1" customFormat="1" ht="15.75" customHeight="1">
      <c r="A8" s="10" t="s">
        <v>15</v>
      </c>
      <c r="B8" s="59">
        <v>0</v>
      </c>
      <c r="C8" s="54" t="s">
        <v>16</v>
      </c>
      <c r="D8" s="55">
        <v>0</v>
      </c>
      <c r="E8" s="55"/>
      <c r="F8" s="55"/>
      <c r="G8" s="56" t="s">
        <v>17</v>
      </c>
      <c r="H8" s="57">
        <v>1860348</v>
      </c>
    </row>
    <row r="9" spans="1:8" s="1" customFormat="1" ht="15.75" customHeight="1">
      <c r="A9" s="10" t="s">
        <v>18</v>
      </c>
      <c r="B9" s="60">
        <v>552000</v>
      </c>
      <c r="C9" s="54" t="s">
        <v>19</v>
      </c>
      <c r="D9" s="55">
        <v>0</v>
      </c>
      <c r="E9" s="55"/>
      <c r="F9" s="55"/>
      <c r="G9" s="56" t="s">
        <v>20</v>
      </c>
      <c r="H9" s="57">
        <v>7290</v>
      </c>
    </row>
    <row r="10" spans="1:8" s="1" customFormat="1" ht="15.75" customHeight="1">
      <c r="A10" s="52" t="s">
        <v>21</v>
      </c>
      <c r="B10" s="58">
        <v>0</v>
      </c>
      <c r="C10" s="54" t="s">
        <v>22</v>
      </c>
      <c r="D10" s="55">
        <v>0</v>
      </c>
      <c r="E10" s="55"/>
      <c r="F10" s="55"/>
      <c r="G10" s="61" t="s">
        <v>23</v>
      </c>
      <c r="H10" s="57">
        <v>28336911</v>
      </c>
    </row>
    <row r="11" spans="1:8" s="1" customFormat="1" ht="15.75" customHeight="1">
      <c r="A11" s="10" t="s">
        <v>24</v>
      </c>
      <c r="B11" s="58">
        <v>552000</v>
      </c>
      <c r="C11" s="54" t="s">
        <v>25</v>
      </c>
      <c r="D11" s="55">
        <v>0</v>
      </c>
      <c r="E11" s="55"/>
      <c r="F11" s="55"/>
      <c r="G11" s="61" t="s">
        <v>14</v>
      </c>
      <c r="H11" s="57">
        <v>3419900</v>
      </c>
    </row>
    <row r="12" spans="1:8" s="1" customFormat="1" ht="15.75" customHeight="1">
      <c r="A12" s="52" t="s">
        <v>26</v>
      </c>
      <c r="B12" s="58">
        <v>0</v>
      </c>
      <c r="C12" s="54" t="s">
        <v>27</v>
      </c>
      <c r="D12" s="55">
        <v>0</v>
      </c>
      <c r="E12" s="55"/>
      <c r="F12" s="55"/>
      <c r="G12" s="61" t="s">
        <v>17</v>
      </c>
      <c r="H12" s="57">
        <v>8552088</v>
      </c>
    </row>
    <row r="13" spans="1:8" s="1" customFormat="1" ht="15.75" customHeight="1">
      <c r="A13" s="52" t="s">
        <v>28</v>
      </c>
      <c r="B13" s="58">
        <v>0</v>
      </c>
      <c r="C13" s="54" t="s">
        <v>29</v>
      </c>
      <c r="D13" s="55">
        <v>2415214</v>
      </c>
      <c r="E13" s="62">
        <v>2107135.6800000002</v>
      </c>
      <c r="F13" s="62">
        <f>D13-E13</f>
        <v>308078.32</v>
      </c>
      <c r="G13" s="61" t="s">
        <v>20</v>
      </c>
      <c r="H13" s="57">
        <v>1258900</v>
      </c>
    </row>
    <row r="14" spans="1:8" s="1" customFormat="1" ht="15.75" customHeight="1">
      <c r="A14" s="52" t="s">
        <v>30</v>
      </c>
      <c r="B14" s="58">
        <v>0</v>
      </c>
      <c r="C14" s="54" t="s">
        <v>31</v>
      </c>
      <c r="D14" s="55">
        <v>0</v>
      </c>
      <c r="E14" s="62">
        <v>0</v>
      </c>
      <c r="F14" s="62">
        <f t="shared" ref="F14:F25" si="0">D14-E14</f>
        <v>0</v>
      </c>
      <c r="G14" s="63" t="s">
        <v>32</v>
      </c>
      <c r="H14" s="57">
        <v>1220000</v>
      </c>
    </row>
    <row r="15" spans="1:8" s="1" customFormat="1" ht="15.75" customHeight="1">
      <c r="A15" s="52" t="s">
        <v>33</v>
      </c>
      <c r="B15" s="59">
        <v>0</v>
      </c>
      <c r="C15" s="54" t="s">
        <v>34</v>
      </c>
      <c r="D15" s="55">
        <v>44097784.689999998</v>
      </c>
      <c r="E15" s="62">
        <v>48890648.539999999</v>
      </c>
      <c r="F15" s="62">
        <f t="shared" si="0"/>
        <v>-4792863.8499999996</v>
      </c>
      <c r="G15" s="63" t="s">
        <v>35</v>
      </c>
      <c r="H15" s="57">
        <v>2000000</v>
      </c>
    </row>
    <row r="16" spans="1:8" s="1" customFormat="1" ht="15.75" customHeight="1">
      <c r="A16" s="52" t="s">
        <v>36</v>
      </c>
      <c r="B16" s="60">
        <v>0</v>
      </c>
      <c r="C16" s="54" t="s">
        <v>37</v>
      </c>
      <c r="D16" s="55">
        <v>0</v>
      </c>
      <c r="E16" s="62">
        <v>0</v>
      </c>
      <c r="F16" s="62">
        <f t="shared" si="0"/>
        <v>0</v>
      </c>
      <c r="G16" s="63" t="s">
        <v>38</v>
      </c>
      <c r="H16" s="57">
        <v>7630000</v>
      </c>
    </row>
    <row r="17" spans="1:8" s="1" customFormat="1" ht="15.75" customHeight="1">
      <c r="A17" s="40" t="s">
        <v>39</v>
      </c>
      <c r="B17" s="35">
        <v>0</v>
      </c>
      <c r="C17" s="54" t="s">
        <v>40</v>
      </c>
      <c r="D17" s="55">
        <v>0</v>
      </c>
      <c r="E17" s="62">
        <v>0</v>
      </c>
      <c r="F17" s="62">
        <f t="shared" si="0"/>
        <v>0</v>
      </c>
      <c r="G17" s="63" t="s">
        <v>41</v>
      </c>
      <c r="H17" s="57">
        <v>0</v>
      </c>
    </row>
    <row r="18" spans="1:8" s="1" customFormat="1" ht="15.75" customHeight="1">
      <c r="A18" s="40" t="s">
        <v>42</v>
      </c>
      <c r="B18" s="35">
        <v>0</v>
      </c>
      <c r="C18" s="54" t="s">
        <v>43</v>
      </c>
      <c r="D18" s="55">
        <v>0</v>
      </c>
      <c r="E18" s="62">
        <v>0</v>
      </c>
      <c r="F18" s="62">
        <f t="shared" si="0"/>
        <v>0</v>
      </c>
      <c r="G18" s="63" t="s">
        <v>44</v>
      </c>
      <c r="H18" s="57">
        <v>4256023</v>
      </c>
    </row>
    <row r="19" spans="1:8" s="1" customFormat="1" ht="15.75" customHeight="1">
      <c r="A19" s="40"/>
      <c r="B19" s="64"/>
      <c r="C19" s="54" t="s">
        <v>46</v>
      </c>
      <c r="D19" s="55">
        <v>0</v>
      </c>
      <c r="E19" s="62">
        <v>0</v>
      </c>
      <c r="F19" s="62">
        <f t="shared" si="0"/>
        <v>0</v>
      </c>
      <c r="G19" s="63" t="s">
        <v>47</v>
      </c>
      <c r="H19" s="57">
        <v>0</v>
      </c>
    </row>
    <row r="20" spans="1:8" s="1" customFormat="1" ht="15.75" customHeight="1">
      <c r="A20" s="40"/>
      <c r="B20" s="40"/>
      <c r="C20" s="54" t="s">
        <v>49</v>
      </c>
      <c r="D20" s="55">
        <v>0</v>
      </c>
      <c r="E20" s="62">
        <v>0</v>
      </c>
      <c r="F20" s="62">
        <f t="shared" si="0"/>
        <v>0</v>
      </c>
      <c r="G20" s="63" t="s">
        <v>50</v>
      </c>
      <c r="H20" s="57">
        <v>0</v>
      </c>
    </row>
    <row r="21" spans="1:8" s="1" customFormat="1" ht="15.75" customHeight="1">
      <c r="A21" s="52"/>
      <c r="B21" s="65"/>
      <c r="C21" s="54" t="s">
        <v>51</v>
      </c>
      <c r="D21" s="55">
        <v>0</v>
      </c>
      <c r="E21" s="62">
        <v>0</v>
      </c>
      <c r="F21" s="62">
        <f t="shared" si="0"/>
        <v>0</v>
      </c>
      <c r="G21" s="66"/>
      <c r="H21" s="66"/>
    </row>
    <row r="22" spans="1:8" s="1" customFormat="1" ht="15.75" customHeight="1">
      <c r="A22" s="52"/>
      <c r="B22" s="11"/>
      <c r="C22" s="54" t="s">
        <v>52</v>
      </c>
      <c r="D22" s="55">
        <v>0</v>
      </c>
      <c r="E22" s="62">
        <v>0</v>
      </c>
      <c r="F22" s="62">
        <f t="shared" si="0"/>
        <v>0</v>
      </c>
      <c r="G22" s="66"/>
      <c r="H22" s="66"/>
    </row>
    <row r="23" spans="1:8" s="1" customFormat="1" ht="15.75" customHeight="1">
      <c r="A23" s="52"/>
      <c r="B23" s="11"/>
      <c r="C23" s="54" t="s">
        <v>53</v>
      </c>
      <c r="D23" s="55">
        <v>0</v>
      </c>
      <c r="E23" s="62">
        <v>0</v>
      </c>
      <c r="F23" s="62">
        <f t="shared" si="0"/>
        <v>0</v>
      </c>
      <c r="G23" s="66"/>
      <c r="H23" s="66"/>
    </row>
    <row r="24" spans="1:8" s="1" customFormat="1" ht="15.75" customHeight="1">
      <c r="A24" s="52"/>
      <c r="B24" s="11"/>
      <c r="C24" s="54" t="s">
        <v>54</v>
      </c>
      <c r="D24" s="55">
        <v>0</v>
      </c>
      <c r="E24" s="62">
        <v>0</v>
      </c>
      <c r="F24" s="62">
        <f t="shared" si="0"/>
        <v>0</v>
      </c>
      <c r="G24" s="66"/>
      <c r="H24" s="66"/>
    </row>
    <row r="25" spans="1:8" s="1" customFormat="1" ht="15.75" customHeight="1">
      <c r="A25" s="52"/>
      <c r="B25" s="11"/>
      <c r="C25" s="54" t="s">
        <v>55</v>
      </c>
      <c r="D25" s="55">
        <v>1266860</v>
      </c>
      <c r="E25" s="62">
        <v>2213020</v>
      </c>
      <c r="F25" s="62">
        <f t="shared" si="0"/>
        <v>-946160</v>
      </c>
      <c r="G25" s="66"/>
      <c r="H25" s="66"/>
    </row>
    <row r="26" spans="1:8" s="1" customFormat="1" ht="15.75" customHeight="1">
      <c r="A26" s="52"/>
      <c r="B26" s="11"/>
      <c r="C26" s="54" t="s">
        <v>56</v>
      </c>
      <c r="D26" s="55">
        <v>0</v>
      </c>
      <c r="E26" s="55"/>
      <c r="F26" s="55"/>
      <c r="G26" s="66"/>
      <c r="H26" s="66"/>
    </row>
    <row r="27" spans="1:8" s="1" customFormat="1" ht="15.75" customHeight="1">
      <c r="A27" s="52"/>
      <c r="B27" s="11"/>
      <c r="C27" s="54" t="s">
        <v>57</v>
      </c>
      <c r="D27" s="55">
        <v>0</v>
      </c>
      <c r="E27" s="55"/>
      <c r="F27" s="55"/>
      <c r="G27" s="66"/>
      <c r="H27" s="66"/>
    </row>
    <row r="28" spans="1:8" s="1" customFormat="1" ht="15.75" customHeight="1">
      <c r="A28" s="52"/>
      <c r="B28" s="11"/>
      <c r="C28" s="54" t="s">
        <v>58</v>
      </c>
      <c r="D28" s="55">
        <v>0</v>
      </c>
      <c r="E28" s="55"/>
      <c r="F28" s="55"/>
      <c r="G28" s="66"/>
      <c r="H28" s="66"/>
    </row>
    <row r="29" spans="1:8" s="1" customFormat="1" ht="15.75" customHeight="1">
      <c r="A29" s="52"/>
      <c r="B29" s="11"/>
      <c r="C29" s="54" t="s">
        <v>59</v>
      </c>
      <c r="D29" s="55">
        <v>0</v>
      </c>
      <c r="E29" s="55"/>
      <c r="F29" s="55"/>
      <c r="G29" s="66"/>
      <c r="H29" s="66"/>
    </row>
    <row r="30" spans="1:8" s="1" customFormat="1" ht="15.75" customHeight="1">
      <c r="A30" s="52"/>
      <c r="B30" s="11"/>
      <c r="C30" s="54" t="s">
        <v>60</v>
      </c>
      <c r="D30" s="55">
        <v>0</v>
      </c>
      <c r="E30" s="55"/>
      <c r="F30" s="55"/>
      <c r="G30" s="66"/>
      <c r="H30" s="66"/>
    </row>
    <row r="31" spans="1:8" s="1" customFormat="1" ht="15.75" customHeight="1">
      <c r="A31" s="52"/>
      <c r="B31" s="11"/>
      <c r="C31" s="54" t="s">
        <v>61</v>
      </c>
      <c r="D31" s="55">
        <v>0</v>
      </c>
      <c r="E31" s="55"/>
      <c r="F31" s="55"/>
      <c r="G31" s="66"/>
      <c r="H31" s="66"/>
    </row>
    <row r="32" spans="1:8" s="1" customFormat="1" ht="15.75" customHeight="1">
      <c r="A32" s="52"/>
      <c r="B32" s="11"/>
      <c r="C32" s="54" t="s">
        <v>62</v>
      </c>
      <c r="D32" s="55">
        <v>0</v>
      </c>
      <c r="E32" s="55"/>
      <c r="F32" s="55"/>
      <c r="G32" s="66"/>
      <c r="H32" s="66"/>
    </row>
    <row r="33" spans="1:8" s="1" customFormat="1" ht="15.75" customHeight="1">
      <c r="A33" s="52"/>
      <c r="B33" s="11"/>
      <c r="C33" s="54" t="s">
        <v>63</v>
      </c>
      <c r="D33" s="55">
        <v>0</v>
      </c>
      <c r="E33" s="55"/>
      <c r="F33" s="55"/>
      <c r="G33" s="66"/>
      <c r="H33" s="66"/>
    </row>
    <row r="34" spans="1:8" s="1" customFormat="1" ht="15.75" customHeight="1">
      <c r="A34" s="52"/>
      <c r="B34" s="11"/>
      <c r="C34" s="54" t="s">
        <v>64</v>
      </c>
      <c r="D34" s="12">
        <v>0</v>
      </c>
      <c r="E34" s="12"/>
      <c r="F34" s="12"/>
      <c r="G34" s="66"/>
      <c r="H34" s="66"/>
    </row>
    <row r="35" spans="1:8" ht="15.75" customHeight="1">
      <c r="A35" s="52"/>
      <c r="B35" s="11"/>
      <c r="C35" s="67"/>
      <c r="D35" s="68"/>
      <c r="E35" s="68"/>
      <c r="F35" s="68"/>
      <c r="G35" s="69"/>
      <c r="H35" s="69"/>
    </row>
    <row r="36" spans="1:8" s="1" customFormat="1" ht="15.75" customHeight="1">
      <c r="A36" s="70" t="s">
        <v>65</v>
      </c>
      <c r="B36" s="71">
        <v>47779858.689999998</v>
      </c>
      <c r="C36" s="72" t="s">
        <v>66</v>
      </c>
      <c r="D36" s="73">
        <v>47779858.689999998</v>
      </c>
      <c r="E36" s="74"/>
      <c r="F36" s="74"/>
      <c r="G36" s="72" t="s">
        <v>66</v>
      </c>
      <c r="H36" s="75">
        <v>47779858.689999998</v>
      </c>
    </row>
    <row r="37" spans="1:8" s="1" customFormat="1" ht="15.75" customHeight="1">
      <c r="A37" s="52" t="s">
        <v>67</v>
      </c>
      <c r="B37" s="76">
        <v>0</v>
      </c>
      <c r="C37" s="77" t="s">
        <v>68</v>
      </c>
      <c r="D37" s="11"/>
      <c r="E37" s="11"/>
      <c r="F37" s="11"/>
      <c r="G37" s="78" t="s">
        <v>69</v>
      </c>
      <c r="H37" s="57"/>
    </row>
    <row r="38" spans="1:8" s="1" customFormat="1" ht="15.75" customHeight="1">
      <c r="A38" s="52" t="s">
        <v>70</v>
      </c>
      <c r="B38" s="79">
        <v>0</v>
      </c>
      <c r="C38" s="67"/>
      <c r="D38" s="11"/>
      <c r="E38" s="11"/>
      <c r="F38" s="11"/>
      <c r="G38" s="66"/>
      <c r="H38" s="57"/>
    </row>
    <row r="39" spans="1:8" s="1" customFormat="1" ht="15.75" customHeight="1">
      <c r="A39" s="52" t="s">
        <v>71</v>
      </c>
      <c r="B39" s="80">
        <v>0</v>
      </c>
      <c r="C39" s="67"/>
      <c r="D39" s="11"/>
      <c r="E39" s="11"/>
      <c r="F39" s="11"/>
      <c r="G39" s="66"/>
      <c r="H39" s="57"/>
    </row>
    <row r="40" spans="1:8" ht="15.75" customHeight="1">
      <c r="A40" s="52"/>
      <c r="B40" s="81"/>
      <c r="C40" s="40"/>
      <c r="D40" s="82"/>
      <c r="E40" s="82"/>
      <c r="F40" s="82"/>
      <c r="G40" s="69"/>
      <c r="H40" s="83"/>
    </row>
    <row r="41" spans="1:8" s="1" customFormat="1" ht="15.75" customHeight="1">
      <c r="A41" s="70" t="s">
        <v>73</v>
      </c>
      <c r="B41" s="84">
        <v>47779858.689999998</v>
      </c>
      <c r="C41" s="85" t="s">
        <v>74</v>
      </c>
      <c r="D41" s="86">
        <v>47779858.689999998</v>
      </c>
      <c r="E41" s="87"/>
      <c r="F41" s="87"/>
      <c r="G41" s="85" t="s">
        <v>74</v>
      </c>
      <c r="H41" s="75">
        <v>47779858.689999998</v>
      </c>
    </row>
    <row r="42" spans="1:8" ht="20.100000000000001" customHeight="1"/>
    <row r="43" spans="1:8" ht="20.100000000000001" customHeight="1">
      <c r="A43" s="88"/>
      <c r="B43" s="88"/>
      <c r="C43" s="88"/>
      <c r="D43" s="88"/>
      <c r="E43" s="88"/>
      <c r="F43" s="88"/>
    </row>
    <row r="44" spans="1:8" ht="20.100000000000001" customHeight="1">
      <c r="A44" s="89"/>
      <c r="B44" s="88"/>
      <c r="C44" s="88"/>
      <c r="D44" s="88"/>
      <c r="E44" s="88"/>
      <c r="F44" s="88"/>
    </row>
  </sheetData>
  <sheetProtection formatCells="0" formatColumns="0" formatRows="0"/>
  <mergeCells count="3">
    <mergeCell ref="A3:B3"/>
    <mergeCell ref="A4:B4"/>
    <mergeCell ref="C4:H4"/>
  </mergeCells>
  <phoneticPr fontId="98" type="noConversion"/>
  <printOptions horizontalCentered="1" verticalCentered="1"/>
  <pageMargins left="0.39305555555555599" right="0.39305555555555599" top="0.39305555555555599" bottom="0.39305555555555599" header="0" footer="0"/>
  <pageSetup paperSize="9" scale="70" fitToHeight="999" orientation="landscape" blackAndWhite="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showGridLines="0" showZeros="0" workbookViewId="0">
      <selection activeCell="G22" sqref="G22"/>
    </sheetView>
  </sheetViews>
  <sheetFormatPr defaultColWidth="9.1640625" defaultRowHeight="11.25"/>
  <cols>
    <col min="1" max="1" width="10.83203125" customWidth="1"/>
    <col min="2" max="3" width="16.6640625" customWidth="1"/>
    <col min="4" max="4" width="46.1640625" customWidth="1"/>
    <col min="5" max="5" width="24.6640625" customWidth="1"/>
    <col min="6" max="6" width="24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20"/>
      <c r="B1" s="21"/>
      <c r="C1" s="20"/>
      <c r="D1" s="20"/>
      <c r="E1" s="20"/>
      <c r="F1" s="20"/>
      <c r="G1" s="22"/>
      <c r="H1" s="20"/>
      <c r="I1" s="21"/>
      <c r="J1" s="21"/>
      <c r="K1" s="22"/>
    </row>
    <row r="2" spans="1:11" ht="30" customHeight="1">
      <c r="A2" s="23" t="s">
        <v>184</v>
      </c>
      <c r="B2" s="23"/>
      <c r="C2" s="23"/>
      <c r="D2" s="23"/>
      <c r="E2" s="23"/>
      <c r="F2" s="23"/>
      <c r="G2" s="23"/>
      <c r="H2" s="23"/>
      <c r="I2" s="24"/>
      <c r="J2" s="24"/>
      <c r="K2" s="24"/>
    </row>
    <row r="3" spans="1:11" ht="12" customHeight="1">
      <c r="A3" s="25" t="s">
        <v>1</v>
      </c>
      <c r="B3" s="21"/>
      <c r="C3" s="20"/>
      <c r="D3" s="20"/>
      <c r="E3" s="20"/>
      <c r="F3" s="20"/>
      <c r="G3" s="22"/>
      <c r="H3" s="26" t="s">
        <v>2</v>
      </c>
      <c r="I3" s="21"/>
      <c r="J3" s="21"/>
      <c r="K3" s="22"/>
    </row>
    <row r="4" spans="1:11" ht="20.100000000000001" customHeight="1">
      <c r="A4" s="135" t="s">
        <v>76</v>
      </c>
      <c r="B4" s="135"/>
      <c r="C4" s="135"/>
      <c r="D4" s="148" t="s">
        <v>77</v>
      </c>
      <c r="E4" s="149" t="s">
        <v>87</v>
      </c>
      <c r="F4" s="150" t="s">
        <v>180</v>
      </c>
      <c r="G4" s="150" t="s">
        <v>181</v>
      </c>
      <c r="H4" s="138" t="s">
        <v>185</v>
      </c>
      <c r="I4" s="28"/>
      <c r="J4" s="28"/>
      <c r="K4" s="28"/>
    </row>
    <row r="5" spans="1:11" ht="30" customHeight="1">
      <c r="A5" s="7" t="s">
        <v>84</v>
      </c>
      <c r="B5" s="7" t="s">
        <v>85</v>
      </c>
      <c r="C5" s="7" t="s">
        <v>86</v>
      </c>
      <c r="D5" s="148"/>
      <c r="E5" s="149"/>
      <c r="F5" s="150"/>
      <c r="G5" s="150"/>
      <c r="H5" s="138"/>
      <c r="I5" s="28"/>
      <c r="J5" s="28"/>
      <c r="K5" s="28"/>
    </row>
    <row r="6" spans="1:11" ht="20.100000000000001" customHeight="1">
      <c r="A6" s="45" t="s">
        <v>103</v>
      </c>
      <c r="B6" s="45" t="s">
        <v>103</v>
      </c>
      <c r="C6" s="6" t="s">
        <v>103</v>
      </c>
      <c r="D6" s="37" t="s">
        <v>103</v>
      </c>
      <c r="E6" s="38">
        <v>1</v>
      </c>
      <c r="F6" s="38">
        <f>E6+1</f>
        <v>2</v>
      </c>
      <c r="G6" s="38">
        <v>3</v>
      </c>
      <c r="H6" s="38">
        <v>4</v>
      </c>
      <c r="I6" s="28"/>
      <c r="J6" s="28"/>
      <c r="K6" s="28"/>
    </row>
    <row r="7" spans="1:11" s="1" customFormat="1" ht="23.25" customHeight="1">
      <c r="A7" s="34"/>
      <c r="B7" s="34"/>
      <c r="C7" s="34"/>
      <c r="D7" s="34" t="s">
        <v>87</v>
      </c>
      <c r="E7" s="18">
        <v>47779858.689999998</v>
      </c>
      <c r="F7" s="18">
        <v>19442947.690000001</v>
      </c>
      <c r="G7" s="18">
        <v>28336911</v>
      </c>
      <c r="H7" s="46" t="s">
        <v>186</v>
      </c>
      <c r="I7" s="36"/>
      <c r="J7" s="36"/>
      <c r="K7" s="36"/>
    </row>
    <row r="8" spans="1:11" ht="23.25" customHeight="1">
      <c r="A8" s="34" t="s">
        <v>104</v>
      </c>
      <c r="B8" s="34"/>
      <c r="C8" s="34"/>
      <c r="D8" s="34" t="s">
        <v>105</v>
      </c>
      <c r="E8" s="18">
        <v>2415214</v>
      </c>
      <c r="F8" s="18">
        <v>2415214</v>
      </c>
      <c r="G8" s="18">
        <v>0</v>
      </c>
      <c r="H8" s="46"/>
      <c r="I8" s="28"/>
      <c r="J8" s="28"/>
      <c r="K8" s="28"/>
    </row>
    <row r="9" spans="1:11" ht="23.25" customHeight="1">
      <c r="A9" s="34" t="s">
        <v>106</v>
      </c>
      <c r="B9" s="34" t="s">
        <v>107</v>
      </c>
      <c r="C9" s="34"/>
      <c r="D9" s="34" t="s">
        <v>108</v>
      </c>
      <c r="E9" s="18">
        <v>2415214</v>
      </c>
      <c r="F9" s="18">
        <v>2415214</v>
      </c>
      <c r="G9" s="18">
        <v>0</v>
      </c>
      <c r="H9" s="46"/>
      <c r="I9" s="28"/>
      <c r="J9" s="28"/>
      <c r="K9" s="28"/>
    </row>
    <row r="10" spans="1:11" ht="23.25" customHeight="1">
      <c r="A10" s="34" t="s">
        <v>110</v>
      </c>
      <c r="B10" s="34" t="s">
        <v>111</v>
      </c>
      <c r="C10" s="34" t="s">
        <v>112</v>
      </c>
      <c r="D10" s="34" t="s">
        <v>113</v>
      </c>
      <c r="E10" s="18">
        <v>9900</v>
      </c>
      <c r="F10" s="18">
        <v>9900</v>
      </c>
      <c r="G10" s="18">
        <v>0</v>
      </c>
      <c r="H10" s="46"/>
    </row>
    <row r="11" spans="1:11" ht="23.25" customHeight="1">
      <c r="A11" s="34" t="s">
        <v>110</v>
      </c>
      <c r="B11" s="34" t="s">
        <v>111</v>
      </c>
      <c r="C11" s="34" t="s">
        <v>114</v>
      </c>
      <c r="D11" s="34" t="s">
        <v>115</v>
      </c>
      <c r="E11" s="18">
        <v>36300</v>
      </c>
      <c r="F11" s="18">
        <v>36300</v>
      </c>
      <c r="G11" s="18">
        <v>0</v>
      </c>
      <c r="H11" s="46"/>
    </row>
    <row r="12" spans="1:11" ht="23.25" customHeight="1">
      <c r="A12" s="34" t="s">
        <v>110</v>
      </c>
      <c r="B12" s="34" t="s">
        <v>111</v>
      </c>
      <c r="C12" s="34" t="s">
        <v>107</v>
      </c>
      <c r="D12" s="34" t="s">
        <v>116</v>
      </c>
      <c r="E12" s="18">
        <v>2369014</v>
      </c>
      <c r="F12" s="18">
        <v>2369014</v>
      </c>
      <c r="G12" s="18">
        <v>0</v>
      </c>
      <c r="H12" s="46"/>
    </row>
    <row r="13" spans="1:11" ht="23.25" customHeight="1">
      <c r="A13" s="34" t="s">
        <v>119</v>
      </c>
      <c r="B13" s="34"/>
      <c r="C13" s="34"/>
      <c r="D13" s="34" t="s">
        <v>120</v>
      </c>
      <c r="E13" s="18">
        <v>44097784.689999998</v>
      </c>
      <c r="F13" s="18">
        <v>15760873.689999999</v>
      </c>
      <c r="G13" s="18">
        <v>28336911</v>
      </c>
      <c r="H13" s="46"/>
      <c r="I13" s="28"/>
      <c r="J13" s="28"/>
      <c r="K13" s="28"/>
    </row>
    <row r="14" spans="1:11" ht="23.25" customHeight="1">
      <c r="A14" s="34" t="s">
        <v>121</v>
      </c>
      <c r="B14" s="34" t="s">
        <v>112</v>
      </c>
      <c r="C14" s="34"/>
      <c r="D14" s="34" t="s">
        <v>122</v>
      </c>
      <c r="E14" s="18">
        <v>4616533.62</v>
      </c>
      <c r="F14" s="18">
        <v>3356133.62</v>
      </c>
      <c r="G14" s="18">
        <v>1260400</v>
      </c>
      <c r="H14" s="46"/>
    </row>
    <row r="15" spans="1:11" ht="23.25" customHeight="1">
      <c r="A15" s="34" t="s">
        <v>123</v>
      </c>
      <c r="B15" s="34" t="s">
        <v>124</v>
      </c>
      <c r="C15" s="34" t="s">
        <v>112</v>
      </c>
      <c r="D15" s="34" t="s">
        <v>125</v>
      </c>
      <c r="E15" s="18">
        <v>2693547</v>
      </c>
      <c r="F15" s="18">
        <v>2693547</v>
      </c>
      <c r="G15" s="18">
        <v>0</v>
      </c>
      <c r="H15" s="46"/>
      <c r="I15" s="28"/>
      <c r="J15" s="28"/>
      <c r="K15" s="28"/>
    </row>
    <row r="16" spans="1:11" ht="23.25" customHeight="1">
      <c r="A16" s="34" t="s">
        <v>123</v>
      </c>
      <c r="B16" s="34" t="s">
        <v>124</v>
      </c>
      <c r="C16" s="34" t="s">
        <v>114</v>
      </c>
      <c r="D16" s="34" t="s">
        <v>126</v>
      </c>
      <c r="E16" s="18">
        <v>437100</v>
      </c>
      <c r="F16" s="18">
        <v>0</v>
      </c>
      <c r="G16" s="18">
        <v>437100</v>
      </c>
      <c r="H16" s="46"/>
    </row>
    <row r="17" spans="1:8" ht="23.25" customHeight="1">
      <c r="A17" s="34" t="s">
        <v>123</v>
      </c>
      <c r="B17" s="34" t="s">
        <v>124</v>
      </c>
      <c r="C17" s="34" t="s">
        <v>127</v>
      </c>
      <c r="D17" s="34" t="s">
        <v>128</v>
      </c>
      <c r="E17" s="18">
        <v>1485886.62</v>
      </c>
      <c r="F17" s="18">
        <v>662586.62</v>
      </c>
      <c r="G17" s="18">
        <v>823300</v>
      </c>
      <c r="H17" s="46"/>
    </row>
    <row r="18" spans="1:8" ht="23.25" customHeight="1">
      <c r="A18" s="34" t="s">
        <v>121</v>
      </c>
      <c r="B18" s="34" t="s">
        <v>114</v>
      </c>
      <c r="C18" s="34"/>
      <c r="D18" s="34" t="s">
        <v>129</v>
      </c>
      <c r="E18" s="18">
        <v>19504423</v>
      </c>
      <c r="F18" s="18">
        <v>0</v>
      </c>
      <c r="G18" s="18">
        <v>19504423</v>
      </c>
      <c r="H18" s="46"/>
    </row>
    <row r="19" spans="1:8" ht="23.25" customHeight="1">
      <c r="A19" s="34" t="s">
        <v>123</v>
      </c>
      <c r="B19" s="34" t="s">
        <v>130</v>
      </c>
      <c r="C19" s="34" t="s">
        <v>112</v>
      </c>
      <c r="D19" s="34" t="s">
        <v>131</v>
      </c>
      <c r="E19" s="18">
        <v>10576023</v>
      </c>
      <c r="F19" s="18">
        <v>0</v>
      </c>
      <c r="G19" s="18">
        <v>10576023</v>
      </c>
      <c r="H19" s="46"/>
    </row>
    <row r="20" spans="1:8" ht="23.25" customHeight="1">
      <c r="A20" s="34" t="s">
        <v>123</v>
      </c>
      <c r="B20" s="34" t="s">
        <v>130</v>
      </c>
      <c r="C20" s="34" t="s">
        <v>114</v>
      </c>
      <c r="D20" s="34" t="s">
        <v>132</v>
      </c>
      <c r="E20" s="18">
        <v>6090000</v>
      </c>
      <c r="F20" s="18">
        <v>0</v>
      </c>
      <c r="G20" s="18">
        <v>6090000</v>
      </c>
      <c r="H20" s="46"/>
    </row>
    <row r="21" spans="1:8" ht="23.25" customHeight="1">
      <c r="A21" s="34" t="s">
        <v>123</v>
      </c>
      <c r="B21" s="34" t="s">
        <v>130</v>
      </c>
      <c r="C21" s="34" t="s">
        <v>107</v>
      </c>
      <c r="D21" s="34" t="s">
        <v>133</v>
      </c>
      <c r="E21" s="18">
        <v>2838400</v>
      </c>
      <c r="F21" s="18">
        <v>0</v>
      </c>
      <c r="G21" s="18">
        <v>2838400</v>
      </c>
      <c r="H21" s="46"/>
    </row>
    <row r="22" spans="1:8" ht="23.25" customHeight="1">
      <c r="A22" s="34" t="s">
        <v>121</v>
      </c>
      <c r="B22" s="34" t="s">
        <v>134</v>
      </c>
      <c r="C22" s="34"/>
      <c r="D22" s="34" t="s">
        <v>135</v>
      </c>
      <c r="E22" s="18">
        <v>13063986.529999999</v>
      </c>
      <c r="F22" s="18">
        <v>10017198.529999999</v>
      </c>
      <c r="G22" s="18">
        <v>3046788</v>
      </c>
      <c r="H22" s="46"/>
    </row>
    <row r="23" spans="1:8" ht="23.25" customHeight="1">
      <c r="A23" s="34" t="s">
        <v>123</v>
      </c>
      <c r="B23" s="34" t="s">
        <v>136</v>
      </c>
      <c r="C23" s="34" t="s">
        <v>112</v>
      </c>
      <c r="D23" s="34" t="s">
        <v>137</v>
      </c>
      <c r="E23" s="18">
        <v>5281814.9800000004</v>
      </c>
      <c r="F23" s="18">
        <v>4673814.9800000004</v>
      </c>
      <c r="G23" s="18">
        <v>608000</v>
      </c>
      <c r="H23" s="46"/>
    </row>
    <row r="24" spans="1:8" ht="23.25" customHeight="1">
      <c r="A24" s="34" t="s">
        <v>123</v>
      </c>
      <c r="B24" s="34" t="s">
        <v>136</v>
      </c>
      <c r="C24" s="34" t="s">
        <v>114</v>
      </c>
      <c r="D24" s="34" t="s">
        <v>138</v>
      </c>
      <c r="E24" s="18">
        <v>2369226.7200000002</v>
      </c>
      <c r="F24" s="18">
        <v>2069226.72</v>
      </c>
      <c r="G24" s="18">
        <v>300000</v>
      </c>
      <c r="H24" s="46"/>
    </row>
    <row r="25" spans="1:8" ht="23.25" customHeight="1">
      <c r="A25" s="34" t="s">
        <v>123</v>
      </c>
      <c r="B25" s="34" t="s">
        <v>136</v>
      </c>
      <c r="C25" s="34" t="s">
        <v>139</v>
      </c>
      <c r="D25" s="34" t="s">
        <v>140</v>
      </c>
      <c r="E25" s="18">
        <v>2083503.44</v>
      </c>
      <c r="F25" s="18">
        <v>1810915.44</v>
      </c>
      <c r="G25" s="18">
        <v>272588</v>
      </c>
      <c r="H25" s="46"/>
    </row>
    <row r="26" spans="1:8" ht="23.25" customHeight="1">
      <c r="A26" s="34" t="s">
        <v>123</v>
      </c>
      <c r="B26" s="34" t="s">
        <v>136</v>
      </c>
      <c r="C26" s="34" t="s">
        <v>117</v>
      </c>
      <c r="D26" s="34" t="s">
        <v>141</v>
      </c>
      <c r="E26" s="18">
        <v>1865241.39</v>
      </c>
      <c r="F26" s="18">
        <v>1463241.39</v>
      </c>
      <c r="G26" s="18">
        <v>402000</v>
      </c>
      <c r="H26" s="46"/>
    </row>
    <row r="27" spans="1:8" ht="23.25" customHeight="1">
      <c r="A27" s="34" t="s">
        <v>123</v>
      </c>
      <c r="B27" s="34" t="s">
        <v>136</v>
      </c>
      <c r="C27" s="34" t="s">
        <v>142</v>
      </c>
      <c r="D27" s="34" t="s">
        <v>143</v>
      </c>
      <c r="E27" s="18">
        <v>100000</v>
      </c>
      <c r="F27" s="18">
        <v>0</v>
      </c>
      <c r="G27" s="18">
        <v>100000</v>
      </c>
      <c r="H27" s="46"/>
    </row>
    <row r="28" spans="1:8" ht="23.25" customHeight="1">
      <c r="A28" s="34" t="s">
        <v>123</v>
      </c>
      <c r="B28" s="34" t="s">
        <v>136</v>
      </c>
      <c r="C28" s="34" t="s">
        <v>144</v>
      </c>
      <c r="D28" s="34" t="s">
        <v>145</v>
      </c>
      <c r="E28" s="18">
        <v>424200</v>
      </c>
      <c r="F28" s="18">
        <v>0</v>
      </c>
      <c r="G28" s="18">
        <v>424200</v>
      </c>
      <c r="H28" s="46"/>
    </row>
    <row r="29" spans="1:8" ht="23.25" customHeight="1">
      <c r="A29" s="34" t="s">
        <v>123</v>
      </c>
      <c r="B29" s="34" t="s">
        <v>136</v>
      </c>
      <c r="C29" s="34" t="s">
        <v>146</v>
      </c>
      <c r="D29" s="34" t="s">
        <v>147</v>
      </c>
      <c r="E29" s="18">
        <v>250000</v>
      </c>
      <c r="F29" s="18">
        <v>0</v>
      </c>
      <c r="G29" s="18">
        <v>250000</v>
      </c>
      <c r="H29" s="46"/>
    </row>
    <row r="30" spans="1:8" ht="23.25" customHeight="1">
      <c r="A30" s="34" t="s">
        <v>123</v>
      </c>
      <c r="B30" s="34" t="s">
        <v>136</v>
      </c>
      <c r="C30" s="34" t="s">
        <v>127</v>
      </c>
      <c r="D30" s="34" t="s">
        <v>148</v>
      </c>
      <c r="E30" s="18">
        <v>690000</v>
      </c>
      <c r="F30" s="18">
        <v>0</v>
      </c>
      <c r="G30" s="18">
        <v>690000</v>
      </c>
      <c r="H30" s="46"/>
    </row>
    <row r="31" spans="1:8" ht="23.25" customHeight="1">
      <c r="A31" s="34" t="s">
        <v>121</v>
      </c>
      <c r="B31" s="34" t="s">
        <v>117</v>
      </c>
      <c r="C31" s="34"/>
      <c r="D31" s="34" t="s">
        <v>149</v>
      </c>
      <c r="E31" s="18">
        <v>50000</v>
      </c>
      <c r="F31" s="18">
        <v>0</v>
      </c>
      <c r="G31" s="18">
        <v>50000</v>
      </c>
      <c r="H31" s="46"/>
    </row>
    <row r="32" spans="1:8" ht="23.25" customHeight="1">
      <c r="A32" s="34" t="s">
        <v>123</v>
      </c>
      <c r="B32" s="34" t="s">
        <v>150</v>
      </c>
      <c r="C32" s="34" t="s">
        <v>112</v>
      </c>
      <c r="D32" s="34" t="s">
        <v>151</v>
      </c>
      <c r="E32" s="18">
        <v>50000</v>
      </c>
      <c r="F32" s="18">
        <v>0</v>
      </c>
      <c r="G32" s="18">
        <v>50000</v>
      </c>
      <c r="H32" s="46"/>
    </row>
    <row r="33" spans="1:8" ht="23.25" customHeight="1">
      <c r="A33" s="34" t="s">
        <v>121</v>
      </c>
      <c r="B33" s="34" t="s">
        <v>152</v>
      </c>
      <c r="C33" s="34"/>
      <c r="D33" s="34" t="s">
        <v>153</v>
      </c>
      <c r="E33" s="18">
        <v>4021168.54</v>
      </c>
      <c r="F33" s="18">
        <v>971168.54</v>
      </c>
      <c r="G33" s="18">
        <v>3050000</v>
      </c>
      <c r="H33" s="46"/>
    </row>
    <row r="34" spans="1:8" ht="23.25" customHeight="1">
      <c r="A34" s="34" t="s">
        <v>123</v>
      </c>
      <c r="B34" s="34" t="s">
        <v>154</v>
      </c>
      <c r="C34" s="34" t="s">
        <v>155</v>
      </c>
      <c r="D34" s="34" t="s">
        <v>156</v>
      </c>
      <c r="E34" s="18">
        <v>579755.64</v>
      </c>
      <c r="F34" s="18">
        <v>404255.64</v>
      </c>
      <c r="G34" s="18">
        <v>175500</v>
      </c>
      <c r="H34" s="46"/>
    </row>
    <row r="35" spans="1:8" ht="23.25" customHeight="1">
      <c r="A35" s="34" t="s">
        <v>123</v>
      </c>
      <c r="B35" s="34" t="s">
        <v>154</v>
      </c>
      <c r="C35" s="34" t="s">
        <v>157</v>
      </c>
      <c r="D35" s="34" t="s">
        <v>158</v>
      </c>
      <c r="E35" s="18">
        <v>2350000</v>
      </c>
      <c r="F35" s="18">
        <v>0</v>
      </c>
      <c r="G35" s="18">
        <v>2350000</v>
      </c>
      <c r="H35" s="46"/>
    </row>
    <row r="36" spans="1:8" ht="23.25" customHeight="1">
      <c r="A36" s="34" t="s">
        <v>123</v>
      </c>
      <c r="B36" s="34" t="s">
        <v>154</v>
      </c>
      <c r="C36" s="34" t="s">
        <v>127</v>
      </c>
      <c r="D36" s="34" t="s">
        <v>159</v>
      </c>
      <c r="E36" s="18">
        <v>1091412.8999999999</v>
      </c>
      <c r="F36" s="18">
        <v>566912.9</v>
      </c>
      <c r="G36" s="18">
        <v>524500</v>
      </c>
      <c r="H36" s="46"/>
    </row>
    <row r="37" spans="1:8" ht="23.25" customHeight="1">
      <c r="A37" s="34" t="s">
        <v>121</v>
      </c>
      <c r="B37" s="34" t="s">
        <v>160</v>
      </c>
      <c r="C37" s="34"/>
      <c r="D37" s="34" t="s">
        <v>161</v>
      </c>
      <c r="E37" s="18">
        <v>1416373</v>
      </c>
      <c r="F37" s="18">
        <v>1416373</v>
      </c>
      <c r="G37" s="18">
        <v>0</v>
      </c>
      <c r="H37" s="46"/>
    </row>
    <row r="38" spans="1:8" ht="23.25" customHeight="1">
      <c r="A38" s="34" t="s">
        <v>123</v>
      </c>
      <c r="B38" s="34" t="s">
        <v>162</v>
      </c>
      <c r="C38" s="34" t="s">
        <v>112</v>
      </c>
      <c r="D38" s="34" t="s">
        <v>163</v>
      </c>
      <c r="E38" s="18">
        <v>146509</v>
      </c>
      <c r="F38" s="18">
        <v>146509</v>
      </c>
      <c r="G38" s="18">
        <v>0</v>
      </c>
      <c r="H38" s="46"/>
    </row>
    <row r="39" spans="1:8" ht="23.25" customHeight="1">
      <c r="A39" s="34" t="s">
        <v>123</v>
      </c>
      <c r="B39" s="34" t="s">
        <v>162</v>
      </c>
      <c r="C39" s="34" t="s">
        <v>114</v>
      </c>
      <c r="D39" s="34" t="s">
        <v>164</v>
      </c>
      <c r="E39" s="18">
        <v>582065</v>
      </c>
      <c r="F39" s="18">
        <v>582065</v>
      </c>
      <c r="G39" s="18">
        <v>0</v>
      </c>
      <c r="H39" s="46"/>
    </row>
    <row r="40" spans="1:8" ht="23.25" customHeight="1">
      <c r="A40" s="34" t="s">
        <v>123</v>
      </c>
      <c r="B40" s="34" t="s">
        <v>162</v>
      </c>
      <c r="C40" s="34" t="s">
        <v>139</v>
      </c>
      <c r="D40" s="34" t="s">
        <v>165</v>
      </c>
      <c r="E40" s="18">
        <v>687799</v>
      </c>
      <c r="F40" s="18">
        <v>687799</v>
      </c>
      <c r="G40" s="18">
        <v>0</v>
      </c>
      <c r="H40" s="46"/>
    </row>
    <row r="41" spans="1:8" ht="23.25" customHeight="1">
      <c r="A41" s="34" t="s">
        <v>121</v>
      </c>
      <c r="B41" s="34" t="s">
        <v>166</v>
      </c>
      <c r="C41" s="34"/>
      <c r="D41" s="34" t="s">
        <v>167</v>
      </c>
      <c r="E41" s="18">
        <v>150000</v>
      </c>
      <c r="F41" s="18">
        <v>0</v>
      </c>
      <c r="G41" s="18">
        <v>150000</v>
      </c>
      <c r="H41" s="46"/>
    </row>
    <row r="42" spans="1:8" ht="23.25" customHeight="1">
      <c r="A42" s="34" t="s">
        <v>123</v>
      </c>
      <c r="B42" s="34" t="s">
        <v>168</v>
      </c>
      <c r="C42" s="34" t="s">
        <v>114</v>
      </c>
      <c r="D42" s="34" t="s">
        <v>169</v>
      </c>
      <c r="E42" s="18">
        <v>150000</v>
      </c>
      <c r="F42" s="18">
        <v>0</v>
      </c>
      <c r="G42" s="18">
        <v>150000</v>
      </c>
      <c r="H42" s="46"/>
    </row>
    <row r="43" spans="1:8" ht="23.25" customHeight="1">
      <c r="A43" s="34" t="s">
        <v>121</v>
      </c>
      <c r="B43" s="34" t="s">
        <v>127</v>
      </c>
      <c r="C43" s="34"/>
      <c r="D43" s="34" t="s">
        <v>170</v>
      </c>
      <c r="E43" s="18">
        <v>1275300</v>
      </c>
      <c r="F43" s="18">
        <v>0</v>
      </c>
      <c r="G43" s="18">
        <v>1275300</v>
      </c>
      <c r="H43" s="46"/>
    </row>
    <row r="44" spans="1:8" ht="23.25" customHeight="1">
      <c r="A44" s="34" t="s">
        <v>123</v>
      </c>
      <c r="B44" s="34" t="s">
        <v>171</v>
      </c>
      <c r="C44" s="34" t="s">
        <v>112</v>
      </c>
      <c r="D44" s="34" t="s">
        <v>172</v>
      </c>
      <c r="E44" s="18">
        <v>1275300</v>
      </c>
      <c r="F44" s="18">
        <v>0</v>
      </c>
      <c r="G44" s="18">
        <v>1275300</v>
      </c>
      <c r="H44" s="46"/>
    </row>
    <row r="45" spans="1:8" ht="23.25" customHeight="1">
      <c r="A45" s="34" t="s">
        <v>173</v>
      </c>
      <c r="B45" s="34"/>
      <c r="C45" s="34"/>
      <c r="D45" s="34" t="s">
        <v>174</v>
      </c>
      <c r="E45" s="18">
        <v>1266860</v>
      </c>
      <c r="F45" s="18">
        <v>1266860</v>
      </c>
      <c r="G45" s="18">
        <v>0</v>
      </c>
      <c r="H45" s="46"/>
    </row>
    <row r="46" spans="1:8" ht="23.25" customHeight="1">
      <c r="A46" s="34" t="s">
        <v>175</v>
      </c>
      <c r="B46" s="34" t="s">
        <v>114</v>
      </c>
      <c r="C46" s="34"/>
      <c r="D46" s="34" t="s">
        <v>176</v>
      </c>
      <c r="E46" s="18">
        <v>1266860</v>
      </c>
      <c r="F46" s="18">
        <v>1266860</v>
      </c>
      <c r="G46" s="18">
        <v>0</v>
      </c>
      <c r="H46" s="46"/>
    </row>
    <row r="47" spans="1:8" ht="23.25" customHeight="1">
      <c r="A47" s="34" t="s">
        <v>177</v>
      </c>
      <c r="B47" s="34" t="s">
        <v>130</v>
      </c>
      <c r="C47" s="34" t="s">
        <v>112</v>
      </c>
      <c r="D47" s="34" t="s">
        <v>178</v>
      </c>
      <c r="E47" s="18">
        <v>1266860</v>
      </c>
      <c r="F47" s="18">
        <v>1266860</v>
      </c>
      <c r="G47" s="18">
        <v>0</v>
      </c>
      <c r="H47" s="46"/>
    </row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98" type="noConversion"/>
  <printOptions horizontalCentered="1"/>
  <pageMargins left="0.38888888888888901" right="0.38888888888888901" top="0.38888888888888901" bottom="0.38888888888888901" header="0.38888888888888901" footer="0.38888888888888901"/>
  <pageSetup paperSize="9" scale="64" fitToHeight="999" orientation="portrait" blackAndWhite="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showZeros="0" workbookViewId="0">
      <selection activeCell="J14" sqref="J14"/>
    </sheetView>
  </sheetViews>
  <sheetFormatPr defaultColWidth="9.1640625" defaultRowHeight="11.25"/>
  <cols>
    <col min="1" max="1" width="16.1640625" customWidth="1"/>
    <col min="2" max="2" width="18.5" customWidth="1"/>
    <col min="3" max="3" width="37.5" customWidth="1"/>
    <col min="4" max="4" width="21.1640625" customWidth="1"/>
    <col min="5" max="6" width="8" customWidth="1"/>
  </cols>
  <sheetData>
    <row r="1" spans="1:6" ht="12" customHeight="1">
      <c r="A1" s="20"/>
      <c r="B1" s="21"/>
      <c r="C1" s="20"/>
      <c r="D1" s="20"/>
      <c r="E1" s="21"/>
      <c r="F1" s="22"/>
    </row>
    <row r="2" spans="1:6" ht="30" customHeight="1">
      <c r="A2" s="133" t="s">
        <v>235</v>
      </c>
      <c r="B2" s="23"/>
      <c r="C2" s="23"/>
      <c r="D2" s="23"/>
      <c r="E2" s="24"/>
      <c r="F2" s="24"/>
    </row>
    <row r="3" spans="1:6" ht="12" customHeight="1">
      <c r="A3" s="25" t="s">
        <v>1</v>
      </c>
      <c r="B3" s="21"/>
      <c r="C3" s="20"/>
      <c r="D3" s="26" t="s">
        <v>2</v>
      </c>
      <c r="E3" s="21"/>
      <c r="F3" s="22"/>
    </row>
    <row r="4" spans="1:6" ht="20.100000000000001" customHeight="1">
      <c r="A4" s="136" t="s">
        <v>76</v>
      </c>
      <c r="B4" s="136"/>
      <c r="C4" s="148" t="s">
        <v>218</v>
      </c>
      <c r="D4" s="138" t="s">
        <v>6</v>
      </c>
      <c r="E4" s="28"/>
      <c r="F4" s="28"/>
    </row>
    <row r="5" spans="1:6" ht="30" customHeight="1">
      <c r="A5" s="29" t="s">
        <v>84</v>
      </c>
      <c r="B5" s="30" t="s">
        <v>85</v>
      </c>
      <c r="C5" s="148"/>
      <c r="D5" s="138"/>
      <c r="E5" s="28"/>
      <c r="F5" s="28"/>
    </row>
    <row r="6" spans="1:6" ht="20.100000000000001" customHeight="1">
      <c r="A6" s="31" t="s">
        <v>103</v>
      </c>
      <c r="B6" s="31" t="s">
        <v>103</v>
      </c>
      <c r="C6" s="32" t="s">
        <v>103</v>
      </c>
      <c r="D6" s="33">
        <v>1</v>
      </c>
      <c r="E6" s="28"/>
      <c r="F6" s="28"/>
    </row>
    <row r="7" spans="1:6" s="1" customFormat="1" ht="23.25" customHeight="1">
      <c r="A7" s="34"/>
      <c r="B7" s="34"/>
      <c r="C7" s="34" t="s">
        <v>87</v>
      </c>
      <c r="D7" s="35">
        <v>19442947.690000001</v>
      </c>
      <c r="E7" s="36"/>
      <c r="F7" s="36"/>
    </row>
    <row r="8" spans="1:6" ht="23.25" customHeight="1">
      <c r="A8" s="34" t="s">
        <v>219</v>
      </c>
      <c r="B8" s="34"/>
      <c r="C8" s="34" t="s">
        <v>188</v>
      </c>
      <c r="D8" s="35">
        <v>17575309.690000001</v>
      </c>
      <c r="E8" s="28"/>
      <c r="F8" s="28"/>
    </row>
    <row r="9" spans="1:6" ht="23.25" customHeight="1">
      <c r="A9" s="34" t="s">
        <v>220</v>
      </c>
      <c r="B9" s="34" t="s">
        <v>112</v>
      </c>
      <c r="C9" s="34" t="s">
        <v>189</v>
      </c>
      <c r="D9" s="35">
        <v>5637753.5999999996</v>
      </c>
      <c r="E9" s="28"/>
      <c r="F9" s="28"/>
    </row>
    <row r="10" spans="1:6" ht="23.25" customHeight="1">
      <c r="A10" s="34" t="s">
        <v>220</v>
      </c>
      <c r="B10" s="34" t="s">
        <v>114</v>
      </c>
      <c r="C10" s="34" t="s">
        <v>190</v>
      </c>
      <c r="D10" s="35">
        <v>3013043.04</v>
      </c>
    </row>
    <row r="11" spans="1:6" ht="23.25" customHeight="1">
      <c r="A11" s="34" t="s">
        <v>220</v>
      </c>
      <c r="B11" s="34" t="s">
        <v>139</v>
      </c>
      <c r="C11" s="34" t="s">
        <v>191</v>
      </c>
      <c r="D11" s="35">
        <v>719499</v>
      </c>
    </row>
    <row r="12" spans="1:6" ht="23.25" customHeight="1">
      <c r="A12" s="34" t="s">
        <v>220</v>
      </c>
      <c r="B12" s="34" t="s">
        <v>152</v>
      </c>
      <c r="C12" s="34" t="s">
        <v>192</v>
      </c>
      <c r="D12" s="35">
        <v>2993157.8</v>
      </c>
    </row>
    <row r="13" spans="1:6" ht="23.25" customHeight="1">
      <c r="A13" s="34" t="s">
        <v>220</v>
      </c>
      <c r="B13" s="34" t="s">
        <v>142</v>
      </c>
      <c r="C13" s="34" t="s">
        <v>193</v>
      </c>
      <c r="D13" s="35">
        <v>2369014</v>
      </c>
      <c r="E13" s="28"/>
      <c r="F13" s="28"/>
    </row>
    <row r="14" spans="1:6" ht="23.25" customHeight="1">
      <c r="A14" s="34"/>
      <c r="B14" s="34"/>
      <c r="C14" s="34"/>
      <c r="D14" s="35"/>
      <c r="E14" s="28"/>
      <c r="F14" s="28"/>
    </row>
    <row r="15" spans="1:6" ht="32.1" customHeight="1">
      <c r="A15" s="34" t="s">
        <v>220</v>
      </c>
      <c r="B15" s="34" t="s">
        <v>146</v>
      </c>
      <c r="C15" s="34" t="s">
        <v>194</v>
      </c>
      <c r="D15" s="35">
        <v>710214</v>
      </c>
      <c r="E15" s="28"/>
      <c r="F15" s="28"/>
    </row>
    <row r="16" spans="1:6" ht="23.25" customHeight="1">
      <c r="A16" s="34" t="s">
        <v>220</v>
      </c>
      <c r="B16" s="34" t="s">
        <v>160</v>
      </c>
      <c r="C16" s="34" t="s">
        <v>195</v>
      </c>
      <c r="D16" s="35">
        <v>687799</v>
      </c>
    </row>
    <row r="17" spans="1:6" ht="23.25" customHeight="1">
      <c r="A17" s="34" t="s">
        <v>220</v>
      </c>
      <c r="B17" s="34" t="s">
        <v>196</v>
      </c>
      <c r="C17" s="34" t="s">
        <v>197</v>
      </c>
      <c r="D17" s="35">
        <v>177969.25</v>
      </c>
      <c r="E17" s="28"/>
      <c r="F17" s="28"/>
    </row>
    <row r="18" spans="1:6" ht="23.25" customHeight="1">
      <c r="A18" s="34" t="s">
        <v>220</v>
      </c>
      <c r="B18" s="34" t="s">
        <v>166</v>
      </c>
      <c r="C18" s="34" t="s">
        <v>198</v>
      </c>
      <c r="D18" s="35">
        <v>1266860</v>
      </c>
    </row>
    <row r="19" spans="1:6" ht="23.25" customHeight="1">
      <c r="A19" s="34" t="s">
        <v>221</v>
      </c>
      <c r="B19" s="34"/>
      <c r="C19" s="34" t="s">
        <v>199</v>
      </c>
      <c r="D19" s="35">
        <v>1860348</v>
      </c>
    </row>
    <row r="20" spans="1:6" ht="23.25" customHeight="1">
      <c r="A20" s="34" t="s">
        <v>222</v>
      </c>
      <c r="B20" s="34" t="s">
        <v>112</v>
      </c>
      <c r="C20" s="34" t="s">
        <v>200</v>
      </c>
      <c r="D20" s="35">
        <v>72060</v>
      </c>
    </row>
    <row r="21" spans="1:6" ht="23.25" customHeight="1">
      <c r="A21" s="34" t="s">
        <v>222</v>
      </c>
      <c r="B21" s="34" t="s">
        <v>114</v>
      </c>
      <c r="C21" s="34" t="s">
        <v>201</v>
      </c>
      <c r="D21" s="35">
        <v>16390</v>
      </c>
    </row>
    <row r="22" spans="1:6" ht="23.25" customHeight="1">
      <c r="A22" s="34" t="s">
        <v>222</v>
      </c>
      <c r="B22" s="34" t="s">
        <v>107</v>
      </c>
      <c r="C22" s="34" t="s">
        <v>202</v>
      </c>
      <c r="D22" s="35">
        <v>6810</v>
      </c>
    </row>
    <row r="23" spans="1:6" ht="23.25" customHeight="1">
      <c r="A23" s="34" t="s">
        <v>222</v>
      </c>
      <c r="B23" s="34" t="s">
        <v>117</v>
      </c>
      <c r="C23" s="34" t="s">
        <v>203</v>
      </c>
      <c r="D23" s="35">
        <v>25970</v>
      </c>
    </row>
    <row r="24" spans="1:6" ht="23.25" customHeight="1">
      <c r="A24" s="34" t="s">
        <v>222</v>
      </c>
      <c r="B24" s="34" t="s">
        <v>152</v>
      </c>
      <c r="C24" s="34" t="s">
        <v>204</v>
      </c>
      <c r="D24" s="35">
        <v>109410</v>
      </c>
    </row>
    <row r="25" spans="1:6" ht="23.25" customHeight="1">
      <c r="A25" s="34" t="s">
        <v>222</v>
      </c>
      <c r="B25" s="34" t="s">
        <v>160</v>
      </c>
      <c r="C25" s="34" t="s">
        <v>205</v>
      </c>
      <c r="D25" s="35">
        <v>196150</v>
      </c>
    </row>
    <row r="26" spans="1:6" ht="23.25" customHeight="1">
      <c r="A26" s="34" t="s">
        <v>222</v>
      </c>
      <c r="B26" s="34" t="s">
        <v>166</v>
      </c>
      <c r="C26" s="34" t="s">
        <v>206</v>
      </c>
      <c r="D26" s="35">
        <v>6810</v>
      </c>
    </row>
    <row r="27" spans="1:6" ht="23.25" customHeight="1">
      <c r="A27" s="34" t="s">
        <v>222</v>
      </c>
      <c r="B27" s="34" t="s">
        <v>207</v>
      </c>
      <c r="C27" s="34" t="s">
        <v>208</v>
      </c>
      <c r="D27" s="35">
        <v>33690</v>
      </c>
    </row>
    <row r="28" spans="1:6" ht="23.25" customHeight="1">
      <c r="A28" s="34" t="s">
        <v>222</v>
      </c>
      <c r="B28" s="34" t="s">
        <v>155</v>
      </c>
      <c r="C28" s="34" t="s">
        <v>209</v>
      </c>
      <c r="D28" s="35">
        <v>100000</v>
      </c>
    </row>
    <row r="29" spans="1:6" ht="23.25" customHeight="1">
      <c r="A29" s="34" t="s">
        <v>222</v>
      </c>
      <c r="B29" s="34" t="s">
        <v>157</v>
      </c>
      <c r="C29" s="34" t="s">
        <v>210</v>
      </c>
      <c r="D29" s="35">
        <v>20660</v>
      </c>
    </row>
    <row r="30" spans="1:6" ht="23.25" customHeight="1">
      <c r="A30" s="34" t="s">
        <v>222</v>
      </c>
      <c r="B30" s="34" t="s">
        <v>211</v>
      </c>
      <c r="C30" s="34" t="s">
        <v>212</v>
      </c>
      <c r="D30" s="35">
        <v>177928</v>
      </c>
    </row>
    <row r="31" spans="1:6" ht="23.25" customHeight="1">
      <c r="A31" s="34" t="s">
        <v>222</v>
      </c>
      <c r="B31" s="34" t="s">
        <v>213</v>
      </c>
      <c r="C31" s="34" t="s">
        <v>214</v>
      </c>
      <c r="D31" s="35">
        <v>474000</v>
      </c>
    </row>
    <row r="32" spans="1:6" ht="23.25" customHeight="1">
      <c r="A32" s="34" t="s">
        <v>222</v>
      </c>
      <c r="B32" s="34" t="s">
        <v>127</v>
      </c>
      <c r="C32" s="34" t="s">
        <v>215</v>
      </c>
      <c r="D32" s="35">
        <v>620470</v>
      </c>
    </row>
    <row r="33" spans="1:4" ht="23.25" customHeight="1">
      <c r="A33" s="34" t="s">
        <v>223</v>
      </c>
      <c r="B33" s="34"/>
      <c r="C33" s="34" t="s">
        <v>216</v>
      </c>
      <c r="D33" s="35">
        <v>7290</v>
      </c>
    </row>
    <row r="34" spans="1:4" ht="23.25" customHeight="1">
      <c r="A34" s="34" t="s">
        <v>224</v>
      </c>
      <c r="B34" s="34" t="s">
        <v>107</v>
      </c>
      <c r="C34" s="34" t="s">
        <v>217</v>
      </c>
      <c r="D34" s="35">
        <v>7290</v>
      </c>
    </row>
    <row r="35" spans="1:4" ht="23.25" customHeight="1"/>
  </sheetData>
  <sheetProtection formatCells="0" formatColumns="0" formatRows="0"/>
  <mergeCells count="3">
    <mergeCell ref="A4:B4"/>
    <mergeCell ref="C4:C5"/>
    <mergeCell ref="D4:D5"/>
  </mergeCells>
  <phoneticPr fontId="98" type="noConversion"/>
  <printOptions horizontalCentered="1"/>
  <pageMargins left="0.38888888888888901" right="0.38888888888888901" top="0.38888888888888901" bottom="0.38888888888888901" header="0.38888888888888901" footer="0.38888888888888901"/>
  <pageSetup paperSize="9" fitToHeight="999" orientation="portrait" blackAndWhite="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J10" sqref="J10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2"/>
    </row>
    <row r="2" spans="1:7" ht="39.75" customHeight="1">
      <c r="A2" s="134" t="s">
        <v>236</v>
      </c>
      <c r="B2" s="3"/>
      <c r="C2" s="3"/>
      <c r="D2" s="3"/>
      <c r="E2" s="3"/>
      <c r="F2" s="3"/>
    </row>
    <row r="3" spans="1:7" ht="18.75" customHeight="1">
      <c r="A3" s="4" t="s">
        <v>1</v>
      </c>
      <c r="B3" s="5"/>
      <c r="F3" s="2" t="s">
        <v>2</v>
      </c>
    </row>
    <row r="4" spans="1:7" ht="39.75" customHeight="1">
      <c r="A4" s="6" t="s">
        <v>8</v>
      </c>
      <c r="B4" s="135" t="s">
        <v>187</v>
      </c>
      <c r="C4" s="135"/>
      <c r="D4" s="135"/>
      <c r="E4" s="135" t="s">
        <v>225</v>
      </c>
      <c r="F4" s="135"/>
      <c r="G4" s="135"/>
    </row>
    <row r="5" spans="1:7" ht="37.5" customHeight="1">
      <c r="A5" s="6"/>
      <c r="B5" s="8" t="s">
        <v>226</v>
      </c>
      <c r="C5" s="8" t="s">
        <v>227</v>
      </c>
      <c r="D5" s="8" t="s">
        <v>228</v>
      </c>
      <c r="E5" s="8" t="s">
        <v>226</v>
      </c>
      <c r="F5" s="8" t="s">
        <v>227</v>
      </c>
      <c r="G5" s="8" t="s">
        <v>229</v>
      </c>
    </row>
    <row r="6" spans="1:7" ht="24" customHeight="1">
      <c r="A6" s="6" t="s">
        <v>103</v>
      </c>
      <c r="B6" s="6">
        <v>1</v>
      </c>
      <c r="C6" s="6">
        <v>2</v>
      </c>
      <c r="D6" s="6">
        <v>3</v>
      </c>
      <c r="E6" s="6">
        <v>4</v>
      </c>
      <c r="F6" s="9">
        <v>5</v>
      </c>
      <c r="G6" s="9">
        <v>6</v>
      </c>
    </row>
    <row r="7" spans="1:7" s="1" customFormat="1" ht="39.75" customHeight="1">
      <c r="A7" s="10" t="s">
        <v>87</v>
      </c>
      <c r="B7" s="11">
        <f>464280+190000</f>
        <v>654280</v>
      </c>
      <c r="C7" s="12">
        <v>709160</v>
      </c>
      <c r="D7" s="13">
        <f t="shared" ref="D7:D12" si="0">IF(AND(B7=0,C7&lt;&gt;0),"100%",IF(AND(B7=0,C7=0),0,(C7-B7)/B7))</f>
        <v>8.3878461820627206E-2</v>
      </c>
      <c r="E7" s="11">
        <f>273280+190000</f>
        <v>463280</v>
      </c>
      <c r="F7" s="12">
        <v>301960</v>
      </c>
      <c r="G7" s="13">
        <f t="shared" ref="G7:G12" si="1">IF(AND(E7=0,F7&lt;&gt;0),"100%",IF(AND(E7=0,F7=0),0,(F7-E7)/E7))</f>
        <v>-0.34821274391296803</v>
      </c>
    </row>
    <row r="8" spans="1:7" s="1" customFormat="1" ht="39.75" customHeight="1">
      <c r="A8" s="10" t="s">
        <v>230</v>
      </c>
      <c r="B8" s="11">
        <v>0</v>
      </c>
      <c r="C8" s="14">
        <v>0</v>
      </c>
      <c r="D8" s="13">
        <f t="shared" si="0"/>
        <v>0</v>
      </c>
      <c r="E8" s="15">
        <v>0</v>
      </c>
      <c r="F8" s="16">
        <v>0</v>
      </c>
      <c r="G8" s="13">
        <f t="shared" si="1"/>
        <v>0</v>
      </c>
    </row>
    <row r="9" spans="1:7" s="1" customFormat="1" ht="39.75" customHeight="1">
      <c r="A9" s="10" t="s">
        <v>231</v>
      </c>
      <c r="B9" s="11">
        <f>210280+30000</f>
        <v>240280</v>
      </c>
      <c r="C9" s="14">
        <v>160160</v>
      </c>
      <c r="D9" s="13">
        <f>IF(B9=0,IF(C9=0,"0","100%"),(C9-B9)/B9)</f>
        <v>-0.33344431496587301</v>
      </c>
      <c r="E9" s="15">
        <f>95280+30000</f>
        <v>125280</v>
      </c>
      <c r="F9" s="16">
        <v>90960</v>
      </c>
      <c r="G9" s="13">
        <f>IF(E9=0,IF(F9=0,"0","100%"),(F9-E9)/E9)</f>
        <v>-0.27394636015325702</v>
      </c>
    </row>
    <row r="10" spans="1:7" s="1" customFormat="1" ht="39.75" customHeight="1">
      <c r="A10" s="10" t="s">
        <v>232</v>
      </c>
      <c r="B10" s="11">
        <f>254000+160000</f>
        <v>414000</v>
      </c>
      <c r="C10" s="12">
        <v>549000</v>
      </c>
      <c r="D10" s="13">
        <f t="shared" si="0"/>
        <v>0.32608695652173902</v>
      </c>
      <c r="E10" s="11">
        <f>178000+160000</f>
        <v>338000</v>
      </c>
      <c r="F10" s="12">
        <v>211000</v>
      </c>
      <c r="G10" s="13">
        <f t="shared" si="1"/>
        <v>-0.37573964497041401</v>
      </c>
    </row>
    <row r="11" spans="1:7" s="1" customFormat="1" ht="39.75" customHeight="1">
      <c r="A11" s="10" t="s">
        <v>233</v>
      </c>
      <c r="B11" s="11">
        <f>254000+160000</f>
        <v>414000</v>
      </c>
      <c r="C11" s="17">
        <v>549000</v>
      </c>
      <c r="D11" s="13">
        <f t="shared" si="0"/>
        <v>0.32608695652173902</v>
      </c>
      <c r="E11" s="11">
        <f>178000+160000</f>
        <v>338000</v>
      </c>
      <c r="F11" s="18">
        <v>211000</v>
      </c>
      <c r="G11" s="13">
        <f t="shared" si="1"/>
        <v>-0.37573964497041401</v>
      </c>
    </row>
    <row r="12" spans="1:7" s="1" customFormat="1" ht="39.75" customHeight="1">
      <c r="A12" s="10" t="s">
        <v>234</v>
      </c>
      <c r="B12" s="11">
        <v>0</v>
      </c>
      <c r="C12" s="17">
        <v>0</v>
      </c>
      <c r="D12" s="13">
        <f t="shared" si="0"/>
        <v>0</v>
      </c>
      <c r="E12" s="11">
        <v>0</v>
      </c>
      <c r="F12" s="18">
        <v>0</v>
      </c>
      <c r="G12" s="13">
        <f t="shared" si="1"/>
        <v>0</v>
      </c>
    </row>
    <row r="13" spans="1:7" ht="20.100000000000001" customHeight="1">
      <c r="A13" s="19"/>
      <c r="B13" s="19"/>
      <c r="C13" s="19"/>
      <c r="D13" s="19"/>
      <c r="E13" s="19"/>
    </row>
  </sheetData>
  <sheetProtection formatCells="0" formatColumns="0" formatRows="0"/>
  <mergeCells count="2">
    <mergeCell ref="B4:D4"/>
    <mergeCell ref="E4:G4"/>
  </mergeCells>
  <phoneticPr fontId="98" type="noConversion"/>
  <printOptions horizontalCentered="1"/>
  <pageMargins left="0.38888888888888901" right="0.38888888888888901" top="0.38888888888888901" bottom="0.38888888888888901" header="0.38888888888888901" footer="0.38888888888888901"/>
  <pageSetup paperSize="9" fitToHeight="999" orientation="landscape" blackAndWhite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tabSelected="1" workbookViewId="0">
      <selection activeCell="D15" sqref="D15"/>
    </sheetView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20"/>
      <c r="B1" s="21"/>
      <c r="C1" s="20"/>
      <c r="D1" s="20"/>
      <c r="E1" s="20"/>
      <c r="F1" s="20"/>
      <c r="G1" s="22"/>
      <c r="H1" s="20"/>
      <c r="I1" s="21"/>
      <c r="J1" s="21"/>
      <c r="K1" s="22"/>
    </row>
    <row r="2" spans="1:11" ht="30" customHeight="1">
      <c r="A2" s="133" t="s">
        <v>237</v>
      </c>
      <c r="B2" s="23"/>
      <c r="C2" s="23"/>
      <c r="D2" s="23"/>
      <c r="E2" s="23"/>
      <c r="F2" s="23"/>
      <c r="G2" s="23"/>
      <c r="H2" s="23"/>
      <c r="I2" s="24"/>
      <c r="J2" s="24"/>
      <c r="K2" s="24"/>
    </row>
    <row r="3" spans="1:11" ht="12" customHeight="1">
      <c r="A3" s="25" t="s">
        <v>1</v>
      </c>
      <c r="B3" s="21"/>
      <c r="C3" s="20"/>
      <c r="D3" s="20"/>
      <c r="E3" s="20"/>
      <c r="F3" s="20"/>
      <c r="G3" s="22"/>
      <c r="H3" s="26" t="s">
        <v>2</v>
      </c>
      <c r="I3" s="21"/>
      <c r="J3" s="21"/>
      <c r="K3" s="22"/>
    </row>
    <row r="4" spans="1:11" ht="20.100000000000001" customHeight="1">
      <c r="A4" s="155" t="s">
        <v>84</v>
      </c>
      <c r="B4" s="157" t="s">
        <v>85</v>
      </c>
      <c r="C4" s="155" t="s">
        <v>86</v>
      </c>
      <c r="D4" s="148" t="s">
        <v>77</v>
      </c>
      <c r="E4" s="149" t="s">
        <v>87</v>
      </c>
      <c r="F4" s="150" t="s">
        <v>180</v>
      </c>
      <c r="G4" s="150" t="s">
        <v>181</v>
      </c>
      <c r="H4" s="138" t="s">
        <v>185</v>
      </c>
      <c r="I4" s="28"/>
      <c r="J4" s="28"/>
      <c r="K4" s="28"/>
    </row>
    <row r="5" spans="1:11" ht="30" customHeight="1">
      <c r="A5" s="156"/>
      <c r="B5" s="156"/>
      <c r="C5" s="156"/>
      <c r="D5" s="148"/>
      <c r="E5" s="149"/>
      <c r="F5" s="150"/>
      <c r="G5" s="150"/>
      <c r="H5" s="138"/>
      <c r="I5" s="28"/>
      <c r="J5" s="28"/>
      <c r="K5" s="28"/>
    </row>
    <row r="6" spans="1:11" ht="20.100000000000001" customHeight="1">
      <c r="A6" s="31" t="s">
        <v>103</v>
      </c>
      <c r="B6" s="31" t="s">
        <v>103</v>
      </c>
      <c r="C6" s="39" t="s">
        <v>103</v>
      </c>
      <c r="D6" s="32" t="s">
        <v>103</v>
      </c>
      <c r="E6" s="41">
        <v>1</v>
      </c>
      <c r="F6" s="33">
        <v>2</v>
      </c>
      <c r="G6" s="33">
        <v>3</v>
      </c>
      <c r="H6" s="33">
        <v>4</v>
      </c>
      <c r="I6" s="28"/>
      <c r="J6" s="28"/>
      <c r="K6" s="28"/>
    </row>
    <row r="7" spans="1:11" s="1" customFormat="1" ht="23.25" customHeight="1">
      <c r="A7" s="42"/>
      <c r="B7" s="42"/>
      <c r="C7" s="42"/>
      <c r="D7" s="42"/>
      <c r="E7" s="43"/>
      <c r="F7" s="43"/>
      <c r="G7" s="43"/>
      <c r="H7" s="44"/>
      <c r="I7" s="36"/>
      <c r="J7" s="36"/>
      <c r="K7" s="36"/>
    </row>
    <row r="8" spans="1:11" ht="20.100000000000001" customHeight="1">
      <c r="I8" s="28"/>
      <c r="J8" s="28"/>
      <c r="K8" s="28"/>
    </row>
    <row r="9" spans="1:11" ht="20.100000000000001" customHeight="1"/>
    <row r="10" spans="1:11" ht="20.100000000000001" customHeight="1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20.100000000000001" customHeight="1"/>
    <row r="12" spans="1:11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1"/>
    </row>
  </sheetData>
  <sheetProtection formatCells="0" formatColumns="0" formatRows="0"/>
  <mergeCells count="8">
    <mergeCell ref="F4:F5"/>
    <mergeCell ref="G4:G5"/>
    <mergeCell ref="H4:H5"/>
    <mergeCell ref="A4:A5"/>
    <mergeCell ref="B4:B5"/>
    <mergeCell ref="C4:C5"/>
    <mergeCell ref="D4:D5"/>
    <mergeCell ref="E4:E5"/>
  </mergeCells>
  <phoneticPr fontId="98" type="noConversion"/>
  <printOptions horizontalCentered="1"/>
  <pageMargins left="0.39305555555555599" right="0.39305555555555599" top="0.39305555555555599" bottom="0.39305555555555599" header="0.39305555555555599" footer="0.39305555555555599"/>
  <pageSetup paperSize="9" scale="66" fitToHeight="999" orientation="portrait" blackAndWhite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附件1部门收支总表</vt:lpstr>
      <vt:lpstr>附件2部门收入预算总表</vt:lpstr>
      <vt:lpstr>附件3部门支出预算总表</vt:lpstr>
      <vt:lpstr>附件4财政拨款收支总表</vt:lpstr>
      <vt:lpstr>附件5一般公共预算支出表</vt:lpstr>
      <vt:lpstr>附件6一般公共预算基本支出表</vt:lpstr>
      <vt:lpstr>附件7一般公共预算三公经费支出表</vt:lpstr>
      <vt:lpstr>附件8政府性基金预算支出表</vt:lpstr>
      <vt:lpstr>附件1部门收支总表!Print_Area</vt:lpstr>
      <vt:lpstr>附件2部门收入预算总表!Print_Area</vt:lpstr>
      <vt:lpstr>附件3部门支出预算总表!Print_Area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附件7一般公共预算三公经费支出表!Print_Area</vt:lpstr>
      <vt:lpstr>附件8政府性基金预算支出表!Print_Area</vt:lpstr>
      <vt:lpstr>附件1部门收支总表!Print_Titles</vt:lpstr>
      <vt:lpstr>附件2部门收入预算总表!Print_Titles</vt:lpstr>
      <vt:lpstr>附件3部门支出预算总表!Print_Titles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附件7一般公共预算三公经费支出表!Print_Titles</vt:lpstr>
      <vt:lpstr>附件8政府性基金预算支出表!Print_Titles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cp:lastPrinted>2019-03-18T09:21:00Z</cp:lastPrinted>
  <dcterms:created xsi:type="dcterms:W3CDTF">2019-01-07T01:15:00Z</dcterms:created>
  <dcterms:modified xsi:type="dcterms:W3CDTF">2019-03-25T02:03:20Z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  <property fmtid="{D5CDD505-2E9C-101B-9397-08002B2CF9AE}" pid="3" name="EDOID">
    <vt:i4>10617386</vt:i4>
  </property>
</Properties>
</file>