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 tabRatio="783" activeTab="2"/>
  </bookViews>
  <sheets>
    <sheet name="附件1收支总表" sheetId="1" r:id="rId1"/>
    <sheet name="附件2收入预算总表" sheetId="2" r:id="rId2"/>
    <sheet name="附件3支出预算总表" sheetId="3" r:id="rId3"/>
    <sheet name="附件4财政拨款收支总表" sheetId="4" r:id="rId4"/>
    <sheet name="附件5一般公共预算支出表" sheetId="5" r:id="rId5"/>
    <sheet name="附件9一般公共预算基本支出表" sheetId="9" r:id="rId6"/>
    <sheet name="附件10三公经费表" sheetId="10" r:id="rId7"/>
    <sheet name="附件6基金预算支出表" sheetId="6" r:id="rId8"/>
  </sheets>
  <definedNames>
    <definedName name="_xlnm.Print_Area" localSheetId="6">附件10三公经费表!$A$1:$G$12</definedName>
    <definedName name="_xlnm.Print_Area" localSheetId="0">附件1收支总表!$A$1:$F$41</definedName>
    <definedName name="_xlnm.Print_Area" localSheetId="1">附件2收入预算总表!$A$1:$X$25</definedName>
    <definedName name="_xlnm.Print_Area" localSheetId="2">附件3支出预算总表!$A$1:$H$25</definedName>
    <definedName name="_xlnm.Print_Area" localSheetId="3">附件4财政拨款收支总表!$A$1:$F$41</definedName>
    <definedName name="_xlnm.Print_Area" localSheetId="4">附件5一般公共预算支出表!$A$1:$H$23</definedName>
    <definedName name="_xlnm.Print_Area" localSheetId="7">附件6基金预算支出表!$A$1:$H$6</definedName>
    <definedName name="_xlnm.Print_Titles" localSheetId="6">附件10三公经费表!$1:$6</definedName>
    <definedName name="_xlnm.Print_Titles" localSheetId="0">附件1收支总表!$1:$5</definedName>
    <definedName name="_xlnm.Print_Titles" localSheetId="1">附件2收入预算总表!$1:$8</definedName>
    <definedName name="_xlnm.Print_Titles" localSheetId="2">附件3支出预算总表!$1:$6</definedName>
    <definedName name="_xlnm.Print_Titles" localSheetId="3">附件4财政拨款收支总表!$1:$5</definedName>
    <definedName name="_xlnm.Print_Titles" localSheetId="4">附件5一般公共预算支出表!$1:$6</definedName>
    <definedName name="_xlnm.Print_Titles" localSheetId="7">附件6基金预算支出表!$1:$6</definedName>
    <definedName name="_xlnm.Print_Titles" localSheetId="5">附件9一般公共预算基本支出表!$1:$6</definedName>
  </definedNames>
  <calcPr calcId="144525"/>
</workbook>
</file>

<file path=xl/sharedStrings.xml><?xml version="1.0" encoding="utf-8"?>
<sst xmlns="http://schemas.openxmlformats.org/spreadsheetml/2006/main" count="522" uniqueCount="210">
  <si>
    <t>表一：部门预算收支总表</t>
  </si>
  <si>
    <t>单位名称：防城港市公安交通警察支队上思高速公路管理大队</t>
  </si>
  <si>
    <t>单位：元</t>
  </si>
  <si>
    <t>收            入</t>
  </si>
  <si>
    <t>支                  出</t>
  </si>
  <si>
    <t>项                    目</t>
  </si>
  <si>
    <t>预算数</t>
  </si>
  <si>
    <t>项             目</t>
  </si>
  <si>
    <t>项目</t>
  </si>
  <si>
    <t>一、一般公共预算拨款</t>
  </si>
  <si>
    <t xml:space="preserve">    一、一般公共服务支出</t>
  </si>
  <si>
    <t>一、基本支出</t>
  </si>
  <si>
    <t xml:space="preserve">    市本级经费拨款</t>
  </si>
  <si>
    <t xml:space="preserve">    二、外交支出</t>
  </si>
  <si>
    <t xml:space="preserve">    1.工资福利支出</t>
  </si>
  <si>
    <t xml:space="preserve">    中央及自治区补助经费拨款</t>
  </si>
  <si>
    <t xml:space="preserve">    三、国防支出</t>
  </si>
  <si>
    <t xml:space="preserve">    2.商品和服务支出</t>
  </si>
  <si>
    <t xml:space="preserve">    纳入一般公共预算管理的非税收入安排的资金</t>
  </si>
  <si>
    <t xml:space="preserve">    四、公共安全支出</t>
  </si>
  <si>
    <t xml:space="preserve">    3.对个人和家庭的补助</t>
  </si>
  <si>
    <t xml:space="preserve">    其中：专项收入安排的资金</t>
  </si>
  <si>
    <t xml:space="preserve">    五、教育支出</t>
  </si>
  <si>
    <t>二、项目支出</t>
  </si>
  <si>
    <t xml:space="preserve">         行政事业性收费收入安排的资金</t>
  </si>
  <si>
    <t xml:space="preserve">    六、科学技术支出</t>
  </si>
  <si>
    <t xml:space="preserve">         罚没收入安排的资金</t>
  </si>
  <si>
    <r>
      <rPr>
        <sz val="10"/>
        <rFont val="宋体"/>
        <charset val="134"/>
      </rPr>
      <t xml:space="preserve">    七、文化体育</t>
    </r>
    <r>
      <rPr>
        <sz val="10"/>
        <rFont val="宋体"/>
        <charset val="134"/>
      </rPr>
      <t>旅游</t>
    </r>
    <r>
      <rPr>
        <sz val="10"/>
        <rFont val="宋体"/>
        <charset val="134"/>
      </rPr>
      <t>与传媒支出</t>
    </r>
  </si>
  <si>
    <t xml:space="preserve">         国有资本经营收入安排的资金</t>
  </si>
  <si>
    <t xml:space="preserve">    八、社会保障和就业支出</t>
  </si>
  <si>
    <t xml:space="preserve">         国有资源(资产)有偿使用收入安排的资金</t>
  </si>
  <si>
    <t xml:space="preserve">    九、社会保险基金支出</t>
  </si>
  <si>
    <t xml:space="preserve">    4.债务利息及费用支出</t>
  </si>
  <si>
    <t xml:space="preserve">         捐赠收入安排的资金</t>
  </si>
  <si>
    <r>
      <rPr>
        <sz val="10"/>
        <rFont val="宋体"/>
        <charset val="134"/>
      </rPr>
      <t xml:space="preserve">    十、</t>
    </r>
    <r>
      <rPr>
        <sz val="10"/>
        <rFont val="宋体"/>
        <charset val="134"/>
      </rPr>
      <t>卫生健康</t>
    </r>
    <r>
      <rPr>
        <sz val="10"/>
        <rFont val="宋体"/>
        <charset val="134"/>
      </rPr>
      <t>支出</t>
    </r>
  </si>
  <si>
    <t xml:space="preserve">    5.资本性支出（基本建设）</t>
  </si>
  <si>
    <t xml:space="preserve">         政府住房基金收入安排的资金</t>
  </si>
  <si>
    <t xml:space="preserve">    十一、节能保护支出</t>
  </si>
  <si>
    <t xml:space="preserve">    6.资本性支出</t>
  </si>
  <si>
    <t xml:space="preserve">         其他收入安排的资金</t>
  </si>
  <si>
    <t xml:space="preserve">    十二、城乡社区支出</t>
  </si>
  <si>
    <t xml:space="preserve">    7.对企业补助（基本建设）</t>
  </si>
  <si>
    <t>二、政府性基金预算拨款</t>
  </si>
  <si>
    <t xml:space="preserve">    十三、农林水支出</t>
  </si>
  <si>
    <t xml:space="preserve">    8.对企业补助</t>
  </si>
  <si>
    <t>三、纳入财政专户管理的收入安排的资金</t>
  </si>
  <si>
    <t xml:space="preserve">    十四、交通运输支出</t>
  </si>
  <si>
    <t xml:space="preserve">    9.对社会保障基金补助</t>
  </si>
  <si>
    <t>四、未纳入财政专户管理的收入安排的资金</t>
  </si>
  <si>
    <t xml:space="preserve">    十五、资源勘探信息等支出</t>
  </si>
  <si>
    <t xml:space="preserve">    10.其他支出</t>
  </si>
  <si>
    <t xml:space="preserve">    十六、商业服务业等支出</t>
  </si>
  <si>
    <t xml:space="preserve">    十七、金融支出</t>
  </si>
  <si>
    <t xml:space="preserve">    十八、援助其他地区支出</t>
  </si>
  <si>
    <r>
      <rPr>
        <sz val="10"/>
        <rFont val="宋体"/>
        <charset val="134"/>
      </rPr>
      <t xml:space="preserve">    十九、</t>
    </r>
    <r>
      <rPr>
        <sz val="10"/>
        <rFont val="宋体"/>
        <charset val="134"/>
      </rPr>
      <t>自然资源</t>
    </r>
    <r>
      <rPr>
        <sz val="10"/>
        <rFont val="宋体"/>
        <charset val="134"/>
      </rPr>
      <t>海洋气象等支出</t>
    </r>
  </si>
  <si>
    <t xml:space="preserve">    二十、住房保障支出</t>
  </si>
  <si>
    <t xml:space="preserve">    二十一、粮油物资储备支出</t>
  </si>
  <si>
    <t xml:space="preserve">    二十二、国有资本经营预算支出</t>
  </si>
  <si>
    <t xml:space="preserve">    二十三、灾害防治及应急管理支出</t>
  </si>
  <si>
    <t xml:space="preserve">    二十四、预备费</t>
  </si>
  <si>
    <t xml:space="preserve">    二十五、其他支出</t>
  </si>
  <si>
    <t xml:space="preserve">    二十六、转移性支出</t>
  </si>
  <si>
    <t xml:space="preserve">    二十七、债务还本支出</t>
  </si>
  <si>
    <t xml:space="preserve">    二十八、债务付息支出</t>
  </si>
  <si>
    <t xml:space="preserve">    二十九、债务发行费用支出</t>
  </si>
  <si>
    <t>本  年  收  入  合  计</t>
  </si>
  <si>
    <t>本  年  支  出  合  计</t>
  </si>
  <si>
    <t>五、上年结余收入</t>
  </si>
  <si>
    <t xml:space="preserve">    二十九、结转下年</t>
  </si>
  <si>
    <t>三、结转下年</t>
  </si>
  <si>
    <t xml:space="preserve">    一般公共预算拨款结转</t>
  </si>
  <si>
    <t xml:space="preserve">    政府性基金预算拨款结转</t>
  </si>
  <si>
    <t xml:space="preserve">    其他结转</t>
  </si>
  <si>
    <t>收      入      总      计</t>
  </si>
  <si>
    <t>支　　　出　　　总　　　计</t>
  </si>
  <si>
    <t>表二：部门收入预算总表</t>
  </si>
  <si>
    <t>科目编码</t>
  </si>
  <si>
    <t>功能分类科目名称</t>
  </si>
  <si>
    <t>总计</t>
  </si>
  <si>
    <t>一般公共预算拨款</t>
  </si>
  <si>
    <t>政府性基金预算拨款</t>
  </si>
  <si>
    <t>纳入财政专户管理的收入安排的资金</t>
  </si>
  <si>
    <t>未纳入财政专户管理的收入安排的资金</t>
  </si>
  <si>
    <t>上年结余收入</t>
  </si>
  <si>
    <t>类</t>
  </si>
  <si>
    <t>款</t>
  </si>
  <si>
    <t>项</t>
  </si>
  <si>
    <t>合计</t>
  </si>
  <si>
    <t>市本级经费拨款</t>
  </si>
  <si>
    <t>中央及自治区补助经费拨款</t>
  </si>
  <si>
    <t>纳入一般公共预算管理的非税收入安排的资金</t>
  </si>
  <si>
    <t>一般公共预算拨款结转</t>
  </si>
  <si>
    <t>政府性基金预算拨款结转</t>
  </si>
  <si>
    <t>其他结转</t>
  </si>
  <si>
    <t>小计</t>
  </si>
  <si>
    <t>专项收入安排的资金</t>
  </si>
  <si>
    <t>行政事业性收费收入安排的资金</t>
  </si>
  <si>
    <t>罚没收入安排的资金</t>
  </si>
  <si>
    <t>国有资本经营收入安排的资金</t>
  </si>
  <si>
    <t>国有资源(资产)有偿使用收入安排的资金</t>
  </si>
  <si>
    <t>捐赠收入安排的资金</t>
  </si>
  <si>
    <t>政府住房基金收入安排的资金</t>
  </si>
  <si>
    <t>其他收入安排的资金</t>
  </si>
  <si>
    <t>**</t>
  </si>
  <si>
    <t>204</t>
  </si>
  <si>
    <t>公共安全支出</t>
  </si>
  <si>
    <t xml:space="preserve">  204</t>
  </si>
  <si>
    <t>02</t>
  </si>
  <si>
    <t xml:space="preserve">  公安</t>
  </si>
  <si>
    <t xml:space="preserve">    204</t>
  </si>
  <si>
    <t xml:space="preserve">  02</t>
  </si>
  <si>
    <t>01</t>
  </si>
  <si>
    <t xml:space="preserve">    行政运行</t>
  </si>
  <si>
    <t>99</t>
  </si>
  <si>
    <t xml:space="preserve">    其他公安支出</t>
  </si>
  <si>
    <t>208</t>
  </si>
  <si>
    <t>社会保障和就业支出</t>
  </si>
  <si>
    <t xml:space="preserve">  208</t>
  </si>
  <si>
    <t>05</t>
  </si>
  <si>
    <t xml:space="preserve">  行政事业单位养老支出</t>
  </si>
  <si>
    <t xml:space="preserve">    208</t>
  </si>
  <si>
    <t xml:space="preserve">  05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</si>
  <si>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</si>
  <si>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</si>
  <si>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</si>
  <si>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</si>
  <si>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</si>
  <si>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</si>
  <si>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 xml:space="preserve">  210</t>
  </si>
  <si>
    <t>11</t>
  </si>
  <si>
    <t xml:space="preserve">  行政事业单位医疗</t>
  </si>
  <si>
    <t xml:space="preserve">    210</t>
  </si>
  <si>
    <t xml:space="preserve">  11</t>
  </si>
  <si>
    <t xml:space="preserve">    行政单位医疗</t>
  </si>
  <si>
    <t>03</t>
  </si>
  <si>
    <t xml:space="preserve">    公务员医疗补助</t>
  </si>
  <si>
    <t>221</t>
  </si>
  <si>
    <t>住房保障支出</t>
  </si>
  <si>
    <t xml:space="preserve">  221</t>
  </si>
  <si>
    <t xml:space="preserve">  住房改革支出</t>
  </si>
  <si>
    <t xml:space="preserve">    221</t>
  </si>
  <si>
    <t xml:space="preserve">    住房公积金</t>
  </si>
  <si>
    <t>表三：部门支出预算总表</t>
  </si>
  <si>
    <t>基本支出</t>
  </si>
  <si>
    <t>项目支出</t>
  </si>
  <si>
    <t>表四：部门财政拨款收支总表</t>
  </si>
  <si>
    <t>项        目</t>
  </si>
  <si>
    <t>表五：部门财政拨款支出表（一般公共预算拨款）</t>
  </si>
  <si>
    <t>备注</t>
  </si>
  <si>
    <t>k</t>
  </si>
  <si>
    <t>表九：部门一般公共预算基本支出表</t>
  </si>
  <si>
    <t>经济分类科目名称</t>
  </si>
  <si>
    <t>301</t>
  </si>
  <si>
    <t>工资福利支出</t>
  </si>
  <si>
    <t xml:space="preserve">  301</t>
  </si>
  <si>
    <t xml:space="preserve">  基本工资</t>
  </si>
  <si>
    <t xml:space="preserve">  津贴补贴</t>
  </si>
  <si>
    <t xml:space="preserve">  奖金</t>
  </si>
  <si>
    <t>08</t>
  </si>
  <si>
    <t xml:space="preserve">  机关事业单位基本养老保险缴费</t>
  </si>
  <si>
    <t>10</t>
  </si>
  <si>
    <t xml:space="preserve">  职工基本医疗保险缴费</t>
  </si>
  <si>
    <t xml:space="preserve">  公务员医疗补助缴费</t>
  </si>
  <si>
    <t>12</t>
  </si>
  <si>
    <t xml:space="preserve">  其他社会保障缴费</t>
  </si>
  <si>
    <t>13</t>
  </si>
  <si>
    <t xml:space="preserve">  住房公积金</t>
  </si>
  <si>
    <t>302</t>
  </si>
  <si>
    <t>商品和服务支出</t>
  </si>
  <si>
    <t xml:space="preserve">  302</t>
  </si>
  <si>
    <t xml:space="preserve">  办公费</t>
  </si>
  <si>
    <t xml:space="preserve">  印刷费</t>
  </si>
  <si>
    <t xml:space="preserve">  水费</t>
  </si>
  <si>
    <t xml:space="preserve">  电费</t>
  </si>
  <si>
    <t>07</t>
  </si>
  <si>
    <t xml:space="preserve">  邮电费</t>
  </si>
  <si>
    <t xml:space="preserve">  差旅费</t>
  </si>
  <si>
    <t xml:space="preserve">  维修(护)费</t>
  </si>
  <si>
    <t>15</t>
  </si>
  <si>
    <t xml:space="preserve">  会议费</t>
  </si>
  <si>
    <t>16</t>
  </si>
  <si>
    <t xml:space="preserve">  培训费</t>
  </si>
  <si>
    <t>17</t>
  </si>
  <si>
    <t xml:space="preserve">  公务接待费</t>
  </si>
  <si>
    <t>28</t>
  </si>
  <si>
    <t xml:space="preserve">  工会经费</t>
  </si>
  <si>
    <t>31</t>
  </si>
  <si>
    <t xml:space="preserve">  公务用车运行维护费</t>
  </si>
  <si>
    <t>39</t>
  </si>
  <si>
    <t xml:space="preserve">  其他交通费用</t>
  </si>
  <si>
    <t xml:space="preserve">  其他商品和服务支出</t>
  </si>
  <si>
    <t>303</t>
  </si>
  <si>
    <t>对个人和家庭的补助</t>
  </si>
  <si>
    <t xml:space="preserve">  303</t>
  </si>
  <si>
    <t xml:space="preserve">  离休费</t>
  </si>
  <si>
    <t xml:space="preserve">  退休费</t>
  </si>
  <si>
    <t xml:space="preserve">  生活补助</t>
  </si>
  <si>
    <t>表十：部门财政资金安排的“三公”经费预算情况表</t>
  </si>
  <si>
    <t>全口径</t>
  </si>
  <si>
    <t>其中：一般公共预算安排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</si>
  <si>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</si>
  <si>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1年预算数据</t>
    </r>
  </si>
  <si>
    <r>
      <rPr>
        <sz val="10"/>
        <rFont val="宋体"/>
        <charset val="134"/>
      </rPr>
      <t>202</t>
    </r>
    <r>
      <rPr>
        <sz val="10"/>
        <rFont val="宋体"/>
        <charset val="134"/>
      </rPr>
      <t>1年比2020年增减%</t>
    </r>
  </si>
  <si>
    <t>一、因公出国(境)费用</t>
  </si>
  <si>
    <t>二、公务接待费</t>
  </si>
  <si>
    <t>三、公务用车费</t>
  </si>
  <si>
    <t xml:space="preserve">    1.公务用车运行维护费</t>
  </si>
  <si>
    <t xml:space="preserve">    2.公务用车购置费</t>
  </si>
  <si>
    <t>表六：部门财政拨款支出表（政府性基金预算拨款）</t>
  </si>
  <si>
    <t>单位名称：防城港市公安交通警察支队</t>
  </si>
</sst>
</file>

<file path=xl/styles.xml><?xml version="1.0" encoding="utf-8"?>
<styleSheet xmlns="http://schemas.openxmlformats.org/spreadsheetml/2006/main">
  <numFmts count="34">
    <numFmt numFmtId="41" formatCode="_ * #,##0_ ;_ * \-#,##0_ ;_ * &quot;-&quot;_ ;_ @_ "/>
    <numFmt numFmtId="176" formatCode="* #,##0.00;* \-#,##0.00;* &quot;&quot;??;@"/>
    <numFmt numFmtId="177" formatCode="&quot;$&quot;#,##0.00_);[Red]\(&quot;$&quot;#,##0.00\)"/>
    <numFmt numFmtId="178" formatCode="&quot;$&quot;\ #,##0_-;[Red]&quot;$&quot;\ #,##0\-"/>
    <numFmt numFmtId="179" formatCode="&quot;￥&quot;* _-#,##0;&quot;￥&quot;* \-#,##0;&quot;￥&quot;* _-&quot;-&quot;;@"/>
    <numFmt numFmtId="180" formatCode="&quot;￥&quot;* _-#,##0.00;&quot;￥&quot;* \-#,##0.00;&quot;￥&quot;* _-&quot;-&quot;??;@"/>
    <numFmt numFmtId="181" formatCode="#,##0.00_);[Red]\(#,##0.00\)"/>
    <numFmt numFmtId="182" formatCode="_-&quot;$&quot;\ * #,##0.00_-;_-&quot;$&quot;\ * #,##0.00\-;_-&quot;$&quot;\ * &quot;-&quot;??_-;_-@_-"/>
    <numFmt numFmtId="183" formatCode="yy\.mm\.dd"/>
    <numFmt numFmtId="184" formatCode="_-* #,##0.00_-;\-* #,##0.00_-;_-* &quot;-&quot;??_-;_-@_-"/>
    <numFmt numFmtId="185" formatCode="#,##0;\-#,##0;&quot;-&quot;"/>
    <numFmt numFmtId="186" formatCode="\$#,##0;\(\$#,##0\)"/>
    <numFmt numFmtId="187" formatCode="_-&quot;$&quot;* #,##0_-;\-&quot;$&quot;* #,##0_-;_-&quot;$&quot;* &quot;-&quot;_-;_-@_-"/>
    <numFmt numFmtId="188" formatCode="#,##0.0_);\(#,##0.0\)"/>
    <numFmt numFmtId="189" formatCode="0.00_);[Red]\(0.00\)"/>
    <numFmt numFmtId="190" formatCode="#,##0.00;[Red]#,##0.00"/>
    <numFmt numFmtId="191" formatCode="* #,##0;* \-#,##0;* &quot;-&quot;;@"/>
    <numFmt numFmtId="192" formatCode="_-* #,##0.00&quot;$&quot;_-;\-* #,##0.00&quot;$&quot;_-;_-* &quot;-&quot;??&quot;$&quot;_-;_-@_-"/>
    <numFmt numFmtId="193" formatCode="0.0"/>
    <numFmt numFmtId="194" formatCode="\$#,##0.00;\(\$#,##0.00\)"/>
    <numFmt numFmtId="195" formatCode="_-&quot;$&quot;\ * #,##0_-;_-&quot;$&quot;\ * #,##0\-;_-&quot;$&quot;\ * &quot;-&quot;_-;_-@_-"/>
    <numFmt numFmtId="196" formatCode="#,##0.00_ "/>
    <numFmt numFmtId="197" formatCode="#,##0;\(#,##0\)"/>
    <numFmt numFmtId="198" formatCode="&quot;$&quot;#,##0_);[Red]\(&quot;$&quot;#,##0\)"/>
    <numFmt numFmtId="199" formatCode="_-* #,##0_$_-;\-* #,##0_$_-;_-* &quot;-&quot;_$_-;_-@_-"/>
    <numFmt numFmtId="200" formatCode="* #,##0.00;* \-#,##0.00;* &quot;-&quot;??;@"/>
    <numFmt numFmtId="43" formatCode="_ * #,##0.00_ ;_ * \-#,##0.00_ ;_ * &quot;-&quot;??_ ;_ @_ "/>
    <numFmt numFmtId="201" formatCode="#\ ??/??"/>
    <numFmt numFmtId="202" formatCode="_-* #,##0&quot;$&quot;_-;\-* #,##0&quot;$&quot;_-;_-* &quot;-&quot;&quot;$&quot;_-;_-@_-"/>
    <numFmt numFmtId="203" formatCode="_-* #,##0.00_$_-;\-* #,##0.00_$_-;_-* &quot;-&quot;??_$_-;_-@_-"/>
    <numFmt numFmtId="204" formatCode="_(&quot;$&quot;* #,##0.00_);_(&quot;$&quot;* \(#,##0.00\);_(&quot;$&quot;* &quot;-&quot;??_);_(@_)"/>
    <numFmt numFmtId="205" formatCode="#,##0.0_ "/>
    <numFmt numFmtId="206" formatCode="_(&quot;$&quot;* #,##0_);_(&quot;$&quot;* \(#,##0\);_(&quot;$&quot;* &quot;-&quot;_);_(@_)"/>
    <numFmt numFmtId="207" formatCode="&quot;$&quot;\ #,##0.00_-;[Red]&quot;$&quot;\ #,##0.00\-"/>
  </numFmts>
  <fonts count="104">
    <font>
      <sz val="9"/>
      <name val="宋体"/>
      <charset val="134"/>
    </font>
    <font>
      <sz val="10"/>
      <name val="宋体"/>
      <charset val="134"/>
    </font>
    <font>
      <b/>
      <sz val="24"/>
      <name val="宋体"/>
      <charset val="134"/>
    </font>
    <font>
      <sz val="24"/>
      <name val="宋体"/>
      <charset val="134"/>
    </font>
    <font>
      <b/>
      <sz val="22"/>
      <name val="宋体"/>
      <charset val="134"/>
    </font>
    <font>
      <b/>
      <sz val="10"/>
      <name val="宋体"/>
      <charset val="134"/>
    </font>
    <font>
      <b/>
      <sz val="9"/>
      <name val="宋体"/>
      <charset val="134"/>
    </font>
    <font>
      <sz val="10"/>
      <name val="Times New Roman"/>
      <charset val="0"/>
    </font>
    <font>
      <sz val="10"/>
      <name val="仿宋_GB2312"/>
      <charset val="134"/>
    </font>
    <font>
      <sz val="10"/>
      <color indexed="8"/>
      <name val="宋体"/>
      <charset val="134"/>
    </font>
    <font>
      <sz val="12"/>
      <name val="宋体"/>
      <charset val="134"/>
    </font>
    <font>
      <b/>
      <sz val="13"/>
      <color indexed="54"/>
      <name val="宋体"/>
      <charset val="134"/>
    </font>
    <font>
      <sz val="11"/>
      <color indexed="8"/>
      <name val="宋体"/>
      <charset val="134"/>
    </font>
    <font>
      <b/>
      <sz val="11"/>
      <color indexed="9"/>
      <name val="宋体"/>
      <charset val="134"/>
    </font>
    <font>
      <sz val="11"/>
      <color indexed="10"/>
      <name val="宋体"/>
      <charset val="134"/>
    </font>
    <font>
      <sz val="11"/>
      <color indexed="17"/>
      <name val="宋体"/>
      <charset val="134"/>
    </font>
    <font>
      <b/>
      <sz val="10"/>
      <name val="Arial"/>
      <charset val="0"/>
    </font>
    <font>
      <sz val="11"/>
      <color indexed="20"/>
      <name val="宋体"/>
      <charset val="134"/>
    </font>
    <font>
      <sz val="10"/>
      <name val="Arial"/>
      <charset val="0"/>
    </font>
    <font>
      <b/>
      <sz val="15"/>
      <color indexed="54"/>
      <name val="宋体"/>
      <charset val="134"/>
    </font>
    <font>
      <b/>
      <sz val="11"/>
      <color indexed="56"/>
      <name val="宋体"/>
      <charset val="134"/>
    </font>
    <font>
      <sz val="12"/>
      <color indexed="8"/>
      <name val="楷体_GB2312"/>
      <charset val="134"/>
    </font>
    <font>
      <sz val="11"/>
      <color indexed="9"/>
      <name val="宋体"/>
      <charset val="134"/>
    </font>
    <font>
      <sz val="12"/>
      <color indexed="9"/>
      <name val="Helv"/>
      <charset val="0"/>
    </font>
    <font>
      <sz val="12"/>
      <color indexed="9"/>
      <name val="宋体"/>
      <charset val="134"/>
    </font>
    <font>
      <sz val="12"/>
      <color indexed="17"/>
      <name val="宋体"/>
      <charset val="134"/>
    </font>
    <font>
      <sz val="8"/>
      <name val="Times New Roman"/>
      <charset val="0"/>
    </font>
    <font>
      <sz val="11"/>
      <color indexed="9"/>
      <name val="Calibri"/>
      <charset val="0"/>
    </font>
    <font>
      <sz val="12"/>
      <name val="Times New Roman"/>
      <charset val="0"/>
    </font>
    <font>
      <sz val="12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b/>
      <sz val="11"/>
      <color indexed="52"/>
      <name val="宋体"/>
      <charset val="134"/>
    </font>
    <font>
      <b/>
      <sz val="18"/>
      <color indexed="54"/>
      <name val="宋体"/>
      <charset val="134"/>
    </font>
    <font>
      <u/>
      <sz val="11"/>
      <color indexed="12"/>
      <name val="宋体"/>
      <charset val="134"/>
    </font>
    <font>
      <b/>
      <sz val="12"/>
      <color indexed="8"/>
      <name val="宋体"/>
      <charset val="134"/>
    </font>
    <font>
      <sz val="11"/>
      <color indexed="8"/>
      <name val="Calibri"/>
      <charset val="0"/>
    </font>
    <font>
      <i/>
      <sz val="11"/>
      <color indexed="23"/>
      <name val="宋体"/>
      <charset val="134"/>
    </font>
    <font>
      <b/>
      <sz val="11"/>
      <color indexed="54"/>
      <name val="宋体"/>
      <charset val="134"/>
    </font>
    <font>
      <u/>
      <sz val="11"/>
      <color indexed="20"/>
      <name val="宋体"/>
      <charset val="134"/>
    </font>
    <font>
      <sz val="10.5"/>
      <color indexed="17"/>
      <name val="宋体"/>
      <charset val="134"/>
    </font>
    <font>
      <sz val="12"/>
      <color indexed="20"/>
      <name val="宋体"/>
      <charset val="134"/>
    </font>
    <font>
      <sz val="10"/>
      <name val="MS Sans Serif"/>
      <charset val="0"/>
    </font>
    <font>
      <sz val="10"/>
      <name val="Helv"/>
      <charset val="0"/>
    </font>
    <font>
      <sz val="10.5"/>
      <color indexed="20"/>
      <name val="宋体"/>
      <charset val="134"/>
    </font>
    <font>
      <b/>
      <sz val="13"/>
      <color indexed="56"/>
      <name val="宋体"/>
      <charset val="134"/>
    </font>
    <font>
      <sz val="11"/>
      <color indexed="62"/>
      <name val="Calibri"/>
      <charset val="0"/>
    </font>
    <font>
      <b/>
      <sz val="18"/>
      <color indexed="62"/>
      <name val="宋体"/>
      <charset val="134"/>
    </font>
    <font>
      <b/>
      <sz val="15"/>
      <color indexed="56"/>
      <name val="Calibri"/>
      <charset val="0"/>
    </font>
    <font>
      <b/>
      <sz val="11"/>
      <color indexed="56"/>
      <name val="Calibri"/>
      <charset val="0"/>
    </font>
    <font>
      <sz val="11"/>
      <color indexed="52"/>
      <name val="宋体"/>
      <charset val="134"/>
    </font>
    <font>
      <sz val="12"/>
      <color indexed="20"/>
      <name val="楷体_GB2312"/>
      <charset val="134"/>
    </font>
    <font>
      <b/>
      <sz val="18"/>
      <color indexed="56"/>
      <name val="宋体"/>
      <charset val="134"/>
    </font>
    <font>
      <b/>
      <sz val="13"/>
      <color indexed="56"/>
      <name val="Calibri"/>
      <charset val="0"/>
    </font>
    <font>
      <sz val="10"/>
      <name val="Geneva"/>
      <charset val="0"/>
    </font>
    <font>
      <sz val="12"/>
      <color indexed="16"/>
      <name val="宋体"/>
      <charset val="134"/>
    </font>
    <font>
      <b/>
      <sz val="11"/>
      <color indexed="63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楷体_GB2312"/>
      <charset val="134"/>
    </font>
    <font>
      <sz val="12"/>
      <color indexed="17"/>
      <name val="楷体_GB2312"/>
      <charset val="134"/>
    </font>
    <font>
      <b/>
      <sz val="11"/>
      <color indexed="52"/>
      <name val="Calibri"/>
      <charset val="0"/>
    </font>
    <font>
      <b/>
      <sz val="10"/>
      <name val="MS Sans Serif"/>
      <charset val="0"/>
    </font>
    <font>
      <b/>
      <sz val="15"/>
      <color indexed="56"/>
      <name val="楷体_GB2312"/>
      <charset val="134"/>
    </font>
    <font>
      <sz val="11"/>
      <name val="ＭＳ Ｐゴシック"/>
      <charset val="0"/>
    </font>
    <font>
      <sz val="12"/>
      <color indexed="9"/>
      <name val="楷体_GB2312"/>
      <charset val="134"/>
    </font>
    <font>
      <sz val="7"/>
      <name val="Small Fonts"/>
      <charset val="0"/>
    </font>
    <font>
      <sz val="11"/>
      <color indexed="10"/>
      <name val="Calibri"/>
      <charset val="0"/>
    </font>
    <font>
      <sz val="12"/>
      <color indexed="10"/>
      <name val="楷体_GB2312"/>
      <charset val="134"/>
    </font>
    <font>
      <sz val="9"/>
      <color indexed="8"/>
      <name val="宋体"/>
      <charset val="134"/>
    </font>
    <font>
      <u/>
      <sz val="12"/>
      <color indexed="36"/>
      <name val="宋体"/>
      <charset val="134"/>
    </font>
    <font>
      <sz val="11"/>
      <color indexed="20"/>
      <name val="Calibri"/>
      <charset val="0"/>
    </font>
    <font>
      <sz val="12"/>
      <name val="官帕眉"/>
      <charset val="134"/>
    </font>
    <font>
      <sz val="12"/>
      <name val="Helv"/>
      <charset val="0"/>
    </font>
    <font>
      <i/>
      <sz val="12"/>
      <color indexed="23"/>
      <name val="楷体_GB2312"/>
      <charset val="134"/>
    </font>
    <font>
      <sz val="11"/>
      <color indexed="60"/>
      <name val="Calibri"/>
      <charset val="0"/>
    </font>
    <font>
      <b/>
      <sz val="10"/>
      <name val="Tms Rmn"/>
      <charset val="0"/>
    </font>
    <font>
      <b/>
      <sz val="12"/>
      <name val="Arial"/>
      <charset val="0"/>
    </font>
    <font>
      <b/>
      <sz val="18"/>
      <name val="Arial"/>
      <charset val="0"/>
    </font>
    <font>
      <sz val="11"/>
      <color indexed="17"/>
      <name val="Calibri"/>
      <charset val="0"/>
    </font>
    <font>
      <sz val="8"/>
      <name val="Arial"/>
      <charset val="0"/>
    </font>
    <font>
      <b/>
      <sz val="15"/>
      <color indexed="56"/>
      <name val="宋体"/>
      <charset val="134"/>
    </font>
    <font>
      <sz val="10"/>
      <color indexed="8"/>
      <name val="Arial"/>
      <charset val="0"/>
    </font>
    <font>
      <b/>
      <sz val="11"/>
      <color indexed="9"/>
      <name val="Calibri"/>
      <charset val="0"/>
    </font>
    <font>
      <b/>
      <sz val="9"/>
      <name val="Arial"/>
      <charset val="0"/>
    </font>
    <font>
      <sz val="12"/>
      <name val="Arial"/>
      <charset val="0"/>
    </font>
    <font>
      <i/>
      <sz val="11"/>
      <color indexed="23"/>
      <name val="Calibri"/>
      <charset val="0"/>
    </font>
    <font>
      <b/>
      <sz val="11"/>
      <color indexed="63"/>
      <name val="Calibri"/>
      <charset val="0"/>
    </font>
    <font>
      <sz val="11"/>
      <color indexed="52"/>
      <name val="Calibri"/>
      <charset val="0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sz val="11"/>
      <name val="宋体"/>
      <charset val="134"/>
    </font>
    <font>
      <b/>
      <sz val="14"/>
      <name val="楷体"/>
      <charset val="134"/>
    </font>
    <font>
      <sz val="10"/>
      <name val="楷体"/>
      <charset val="134"/>
    </font>
    <font>
      <sz val="10"/>
      <color indexed="8"/>
      <name val="MS Sans Serif"/>
      <charset val="0"/>
    </font>
    <font>
      <b/>
      <sz val="18"/>
      <color indexed="56"/>
      <name val="Cambria"/>
      <charset val="0"/>
    </font>
    <font>
      <b/>
      <sz val="11"/>
      <color indexed="8"/>
      <name val="Calibri"/>
      <charset val="0"/>
    </font>
    <font>
      <sz val="12"/>
      <name val="바탕체"/>
      <charset val="0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0"/>
    </font>
  </fonts>
  <fills count="4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2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indexed="31"/>
        <bgColor indexed="31"/>
      </patternFill>
    </fill>
    <fill>
      <patternFill patternType="solid">
        <fgColor indexed="27"/>
        <bgColor indexed="27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45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55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42"/>
        <bgColor indexed="42"/>
      </patternFill>
    </fill>
    <fill>
      <patternFill patternType="solid">
        <fgColor indexed="30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indexed="5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10"/>
        <bgColor indexed="64"/>
      </patternFill>
    </fill>
    <fill>
      <patternFill patternType="gray0625"/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201">
    <xf numFmtId="0" fontId="0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79" fontId="16" fillId="0" borderId="0" applyFont="0" applyFill="0" applyBorder="0" applyAlignment="0" applyProtection="0"/>
    <xf numFmtId="0" fontId="24" fillId="1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7" fillId="18" borderId="0" applyNumberFormat="0" applyBorder="0" applyAlignment="0" applyProtection="0"/>
    <xf numFmtId="0" fontId="10" fillId="0" borderId="0"/>
    <xf numFmtId="0" fontId="12" fillId="1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35" fillId="23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0">
      <alignment horizontal="center" wrapText="1"/>
      <protection locked="0"/>
    </xf>
    <xf numFmtId="0" fontId="29" fillId="19" borderId="0" applyNumberFormat="0" applyBorder="0" applyAlignment="0" applyProtection="0"/>
    <xf numFmtId="191" fontId="16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200" fontId="16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183" fontId="18" fillId="0" borderId="21" applyFill="0" applyProtection="0">
      <alignment horizontal="right"/>
    </xf>
    <xf numFmtId="0" fontId="17" fillId="8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20" borderId="0" applyNumberFormat="0" applyBorder="0" applyAlignment="0" applyProtection="0"/>
    <xf numFmtId="0" fontId="22" fillId="2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9" fontId="16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8" fillId="0" borderId="0"/>
    <xf numFmtId="0" fontId="12" fillId="11" borderId="20" applyNumberFormat="0" applyFont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22" fillId="3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5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0" borderId="18" applyNumberFormat="0" applyFill="0" applyAlignment="0" applyProtection="0">
      <alignment vertical="center"/>
    </xf>
    <xf numFmtId="0" fontId="22" fillId="4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4" fillId="3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38" fillId="0" borderId="27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56" fillId="21" borderId="2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2" fillId="21" borderId="2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6" fillId="3" borderId="22" applyNumberFormat="0" applyAlignment="0" applyProtection="0"/>
    <xf numFmtId="0" fontId="21" fillId="9" borderId="0" applyNumberFormat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7" fontId="18" fillId="0" borderId="0" applyFont="0" applyFill="0" applyBorder="0" applyAlignment="0" applyProtection="0"/>
    <xf numFmtId="0" fontId="22" fillId="18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55" fillId="31" borderId="0" applyNumberFormat="0" applyBorder="0" applyAlignment="0" applyProtection="0"/>
    <xf numFmtId="0" fontId="47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32" fillId="21" borderId="22" applyNumberFormat="0" applyAlignment="0" applyProtection="0">
      <alignment vertical="center"/>
    </xf>
    <xf numFmtId="0" fontId="57" fillId="0" borderId="29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9" fontId="18" fillId="0" borderId="0" applyFont="0" applyFill="0" applyBorder="0" applyAlignment="0" applyProtection="0"/>
    <xf numFmtId="0" fontId="49" fillId="0" borderId="25" applyNumberFormat="0" applyFill="0" applyAlignment="0" applyProtection="0"/>
    <xf numFmtId="0" fontId="17" fillId="8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3" fillId="0" borderId="0"/>
    <xf numFmtId="0" fontId="12" fillId="6" borderId="0" applyNumberFormat="0" applyBorder="0" applyAlignment="0" applyProtection="0">
      <alignment vertical="center"/>
    </xf>
    <xf numFmtId="0" fontId="12" fillId="11" borderId="20" applyNumberFormat="0" applyFont="0" applyAlignment="0" applyProtection="0">
      <alignment vertical="center"/>
    </xf>
    <xf numFmtId="0" fontId="29" fillId="25" borderId="0" applyNumberFormat="0" applyBorder="0" applyAlignment="0" applyProtection="0"/>
    <xf numFmtId="0" fontId="12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191" fontId="16" fillId="0" borderId="0" applyFont="0" applyFill="0" applyBorder="0" applyAlignment="0" applyProtection="0"/>
    <xf numFmtId="0" fontId="29" fillId="19" borderId="0" applyNumberFormat="0" applyBorder="0" applyAlignment="0" applyProtection="0"/>
    <xf numFmtId="0" fontId="42" fillId="0" borderId="0" applyNumberFormat="0" applyFont="0" applyFill="0" applyBorder="0" applyAlignment="0" applyProtection="0">
      <alignment horizontal="left"/>
    </xf>
    <xf numFmtId="0" fontId="17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43" fillId="0" borderId="0"/>
    <xf numFmtId="0" fontId="18" fillId="0" borderId="0"/>
    <xf numFmtId="0" fontId="20" fillId="0" borderId="2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3" fillId="0" borderId="0"/>
    <xf numFmtId="0" fontId="10" fillId="0" borderId="0"/>
    <xf numFmtId="0" fontId="18" fillId="0" borderId="0">
      <protection locked="0"/>
    </xf>
    <xf numFmtId="0" fontId="12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28" fillId="0" borderId="0"/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8" fillId="0" borderId="0"/>
    <xf numFmtId="0" fontId="10" fillId="0" borderId="0"/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/>
    <xf numFmtId="0" fontId="24" fillId="32" borderId="0" applyNumberFormat="0" applyBorder="0" applyAlignment="0" applyProtection="0"/>
    <xf numFmtId="0" fontId="29" fillId="25" borderId="0" applyNumberFormat="0" applyBorder="0" applyAlignment="0" applyProtection="0"/>
    <xf numFmtId="0" fontId="29" fillId="27" borderId="0" applyNumberFormat="0" applyBorder="0" applyAlignment="0" applyProtection="0"/>
    <xf numFmtId="0" fontId="10" fillId="0" borderId="0"/>
    <xf numFmtId="0" fontId="10" fillId="0" borderId="0"/>
    <xf numFmtId="0" fontId="2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7" fillId="13" borderId="0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28" fillId="0" borderId="0"/>
    <xf numFmtId="0" fontId="10" fillId="0" borderId="0">
      <alignment vertical="center"/>
    </xf>
    <xf numFmtId="0" fontId="29" fillId="25" borderId="0" applyNumberFormat="0" applyBorder="0" applyAlignment="0" applyProtection="0"/>
    <xf numFmtId="0" fontId="43" fillId="0" borderId="0"/>
    <xf numFmtId="0" fontId="17" fillId="9" borderId="0" applyNumberFormat="0" applyBorder="0" applyAlignment="0" applyProtection="0">
      <alignment vertical="center"/>
    </xf>
    <xf numFmtId="0" fontId="48" fillId="0" borderId="24" applyNumberFormat="0" applyFill="0" applyAlignment="0" applyProtection="0"/>
    <xf numFmtId="0" fontId="54" fillId="0" borderId="0"/>
    <xf numFmtId="0" fontId="17" fillId="9" borderId="0" applyNumberFormat="0" applyBorder="0" applyAlignment="0" applyProtection="0">
      <alignment vertical="center"/>
    </xf>
    <xf numFmtId="0" fontId="53" fillId="0" borderId="23" applyNumberFormat="0" applyFill="0" applyAlignment="0" applyProtection="0"/>
    <xf numFmtId="0" fontId="17" fillId="8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8" fillId="0" borderId="0"/>
    <xf numFmtId="0" fontId="12" fillId="24" borderId="0" applyNumberFormat="0" applyBorder="0" applyAlignment="0" applyProtection="0">
      <alignment vertical="center"/>
    </xf>
    <xf numFmtId="0" fontId="10" fillId="0" borderId="0"/>
    <xf numFmtId="0" fontId="28" fillId="0" borderId="0"/>
    <xf numFmtId="0" fontId="24" fillId="20" borderId="0" applyNumberFormat="0" applyBorder="0" applyAlignment="0" applyProtection="0"/>
    <xf numFmtId="0" fontId="29" fillId="29" borderId="0" applyNumberFormat="0" applyBorder="0" applyAlignment="0" applyProtection="0"/>
    <xf numFmtId="0" fontId="54" fillId="0" borderId="0"/>
    <xf numFmtId="0" fontId="12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24" fillId="20" borderId="0" applyNumberFormat="0" applyBorder="0" applyAlignment="0" applyProtection="0"/>
    <xf numFmtId="0" fontId="43" fillId="0" borderId="0"/>
    <xf numFmtId="0" fontId="41" fillId="9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36" fillId="26" borderId="0" applyNumberFormat="0" applyBorder="0" applyAlignment="0" applyProtection="0"/>
    <xf numFmtId="0" fontId="29" fillId="28" borderId="0" applyNumberFormat="0" applyBorder="0" applyAlignment="0" applyProtection="0"/>
    <xf numFmtId="0" fontId="45" fillId="0" borderId="23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12" fillId="26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30" fillId="3" borderId="22" applyNumberFormat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30" fillId="3" borderId="2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36" fillId="8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41" fillId="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186" fontId="7" fillId="0" borderId="0"/>
    <xf numFmtId="0" fontId="12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60" fillId="21" borderId="22" applyNumberFormat="0" applyAlignment="0" applyProtection="0"/>
    <xf numFmtId="0" fontId="25" fillId="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13" fillId="5" borderId="19" applyNumberFormat="0" applyAlignment="0" applyProtection="0">
      <alignment vertical="center"/>
    </xf>
    <xf numFmtId="0" fontId="61" fillId="0" borderId="31">
      <alignment horizontal="center"/>
    </xf>
    <xf numFmtId="0" fontId="29" fillId="36" borderId="0" applyNumberFormat="0" applyBorder="0" applyAlignment="0" applyProtection="0"/>
    <xf numFmtId="0" fontId="22" fillId="1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38" fontId="63" fillId="0" borderId="0" applyFont="0" applyFill="0" applyBorder="0" applyAlignment="0" applyProtection="0"/>
    <xf numFmtId="0" fontId="24" fillId="30" borderId="0" applyNumberFormat="0" applyBorder="0" applyAlignment="0" applyProtection="0"/>
    <xf numFmtId="0" fontId="12" fillId="8" borderId="0" applyNumberFormat="0" applyBorder="0" applyAlignment="0" applyProtection="0">
      <alignment vertical="center"/>
    </xf>
    <xf numFmtId="0" fontId="64" fillId="37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49" fillId="0" borderId="0" applyNumberFormat="0" applyFill="0" applyBorder="0" applyAlignment="0" applyProtection="0"/>
    <xf numFmtId="0" fontId="36" fillId="7" borderId="0" applyNumberFormat="0" applyBorder="0" applyAlignment="0" applyProtection="0"/>
    <xf numFmtId="0" fontId="0" fillId="0" borderId="0"/>
    <xf numFmtId="0" fontId="20" fillId="0" borderId="2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0" fillId="0" borderId="0"/>
    <xf numFmtId="0" fontId="20" fillId="0" borderId="2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12" fillId="0" borderId="0">
      <alignment vertical="center"/>
    </xf>
    <xf numFmtId="0" fontId="29" fillId="19" borderId="0" applyNumberFormat="0" applyBorder="0" applyAlignment="0" applyProtection="0"/>
    <xf numFmtId="0" fontId="0" fillId="0" borderId="0"/>
    <xf numFmtId="0" fontId="20" fillId="0" borderId="25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0" fillId="0" borderId="0"/>
    <xf numFmtId="0" fontId="12" fillId="7" borderId="0" applyNumberFormat="0" applyBorder="0" applyAlignment="0" applyProtection="0">
      <alignment vertical="center"/>
    </xf>
    <xf numFmtId="194" fontId="7" fillId="0" borderId="0"/>
    <xf numFmtId="0" fontId="12" fillId="24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36" fillId="9" borderId="0" applyNumberFormat="0" applyBorder="0" applyAlignment="0" applyProtection="0"/>
    <xf numFmtId="0" fontId="24" fillId="27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22" fillId="18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13" fillId="5" borderId="19" applyNumberForma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36" fillId="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62" fillId="0" borderId="2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36" fillId="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37" fontId="65" fillId="0" borderId="0"/>
    <xf numFmtId="0" fontId="12" fillId="3" borderId="0" applyNumberFormat="0" applyBorder="0" applyAlignment="0" applyProtection="0">
      <alignment vertical="center"/>
    </xf>
    <xf numFmtId="0" fontId="32" fillId="21" borderId="22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/>
    <xf numFmtId="0" fontId="32" fillId="21" borderId="22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12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4" fillId="15" borderId="0" applyNumberFormat="0" applyBorder="0" applyAlignment="0" applyProtection="0"/>
    <xf numFmtId="0" fontId="21" fillId="8" borderId="0" applyNumberFormat="0" applyBorder="0" applyAlignment="0" applyProtection="0">
      <alignment vertical="center"/>
    </xf>
    <xf numFmtId="195" fontId="18" fillId="0" borderId="0" applyFont="0" applyFill="0" applyBorder="0" applyAlignment="0" applyProtection="0"/>
    <xf numFmtId="0" fontId="21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40" fontId="63" fillId="0" borderId="0" applyFon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36" fillId="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8" fontId="23" fillId="14" borderId="0"/>
    <xf numFmtId="0" fontId="12" fillId="4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3" fillId="0" borderId="0">
      <protection locked="0"/>
    </xf>
    <xf numFmtId="0" fontId="40" fillId="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2" fillId="21" borderId="22" applyNumberFormat="0" applyAlignment="0" applyProtection="0">
      <alignment vertical="center"/>
    </xf>
    <xf numFmtId="0" fontId="25" fillId="36" borderId="0" applyNumberFormat="0" applyBorder="0" applyAlignment="0" applyProtection="0"/>
    <xf numFmtId="0" fontId="36" fillId="1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2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38" fontId="42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16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36" fillId="24" borderId="0" applyNumberFormat="0" applyBorder="0" applyAlignment="0" applyProtection="0"/>
    <xf numFmtId="0" fontId="55" fillId="31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2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0" fillId="0" borderId="0"/>
    <xf numFmtId="0" fontId="12" fillId="24" borderId="0" applyNumberFormat="0" applyBorder="0" applyAlignment="0" applyProtection="0">
      <alignment vertical="center"/>
    </xf>
    <xf numFmtId="0" fontId="18" fillId="0" borderId="0"/>
    <xf numFmtId="0" fontId="15" fillId="7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178" fontId="18" fillId="0" borderId="0"/>
    <xf numFmtId="0" fontId="36" fillId="9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27" fillId="3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24" fillId="38" borderId="0" applyNumberFormat="0" applyBorder="0" applyAlignment="0" applyProtection="0"/>
    <xf numFmtId="0" fontId="12" fillId="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36" fillId="4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198" fontId="42" fillId="0" borderId="0" applyFont="0" applyFill="0" applyBorder="0" applyAlignment="0" applyProtection="0"/>
    <xf numFmtId="0" fontId="12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6" fillId="12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0" fontId="12" fillId="12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68" fillId="0" borderId="0">
      <alignment vertical="center"/>
    </xf>
    <xf numFmtId="0" fontId="29" fillId="25" borderId="0" applyNumberFormat="0" applyBorder="0" applyAlignment="0" applyProtection="0"/>
    <xf numFmtId="0" fontId="21" fillId="1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35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18" fillId="0" borderId="0" applyNumberFormat="0" applyFont="0" applyFill="0" applyBorder="0" applyAlignment="0" applyProtection="0"/>
    <xf numFmtId="0" fontId="29" fillId="2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56" fillId="21" borderId="28" applyNumberFormat="0" applyAlignment="0" applyProtection="0">
      <alignment vertical="center"/>
    </xf>
    <xf numFmtId="0" fontId="12" fillId="11" borderId="20" applyNumberFormat="0" applyFont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35" fillId="2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7" fillId="16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0" fillId="0" borderId="0"/>
    <xf numFmtId="0" fontId="22" fillId="16" borderId="0" applyNumberFormat="0" applyBorder="0" applyAlignment="0" applyProtection="0">
      <alignment vertical="center"/>
    </xf>
    <xf numFmtId="9" fontId="43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7" fillId="24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0" fillId="8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4" fontId="26" fillId="0" borderId="0">
      <alignment horizontal="center" wrapText="1"/>
      <protection locked="0"/>
    </xf>
    <xf numFmtId="0" fontId="27" fillId="4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27" fillId="1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7" fillId="39" borderId="0" applyNumberFormat="0" applyBorder="0" applyAlignment="0" applyProtection="0"/>
    <xf numFmtId="0" fontId="75" fillId="42" borderId="6">
      <protection locked="0"/>
    </xf>
    <xf numFmtId="0" fontId="5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10" fillId="0" borderId="0"/>
    <xf numFmtId="0" fontId="37" fillId="0" borderId="0" applyNumberFormat="0" applyFill="0" applyBorder="0" applyAlignment="0" applyProtection="0">
      <alignment vertical="center"/>
    </xf>
    <xf numFmtId="0" fontId="72" fillId="0" borderId="0"/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24" fillId="2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24" fillId="27" borderId="0" applyNumberFormat="0" applyBorder="0" applyAlignment="0" applyProtection="0"/>
    <xf numFmtId="0" fontId="64" fillId="24" borderId="0" applyNumberFormat="0" applyBorder="0" applyAlignment="0" applyProtection="0">
      <alignment vertical="center"/>
    </xf>
    <xf numFmtId="0" fontId="74" fillId="1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64" fillId="4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4" fillId="39" borderId="0" applyNumberFormat="0" applyBorder="0" applyAlignment="0" applyProtection="0">
      <alignment vertical="center"/>
    </xf>
    <xf numFmtId="0" fontId="68" fillId="0" borderId="0">
      <alignment vertical="center"/>
    </xf>
    <xf numFmtId="0" fontId="27" fillId="34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0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15" fontId="42" fillId="0" borderId="0" applyFont="0" applyFill="0" applyBorder="0" applyAlignment="0" applyProtection="0"/>
    <xf numFmtId="0" fontId="29" fillId="28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9" fillId="2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71" fillId="0" borderId="0"/>
    <xf numFmtId="0" fontId="24" fillId="20" borderId="0" applyNumberFormat="0" applyBorder="0" applyAlignment="0" applyProtection="0"/>
    <xf numFmtId="0" fontId="73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0" fillId="0" borderId="0"/>
    <xf numFmtId="0" fontId="17" fillId="8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4" fillId="19" borderId="0" applyNumberFormat="0" applyBorder="0" applyAlignment="0" applyProtection="0"/>
    <xf numFmtId="0" fontId="24" fillId="20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0" fontId="24" fillId="15" borderId="0" applyNumberFormat="0" applyBorder="0" applyAlignment="0" applyProtection="0"/>
    <xf numFmtId="10" fontId="18" fillId="0" borderId="0" applyFont="0" applyFill="0" applyBorder="0" applyAlignment="0" applyProtection="0"/>
    <xf numFmtId="0" fontId="22" fillId="34" borderId="0" applyNumberFormat="0" applyBorder="0" applyAlignment="0" applyProtection="0">
      <alignment vertical="center"/>
    </xf>
    <xf numFmtId="0" fontId="27" fillId="41" borderId="0" applyNumberFormat="0" applyBorder="0" applyAlignment="0" applyProtection="0"/>
    <xf numFmtId="0" fontId="68" fillId="0" borderId="0">
      <alignment vertical="center"/>
    </xf>
    <xf numFmtId="0" fontId="44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29" fillId="25" borderId="0" applyNumberFormat="0" applyBorder="0" applyAlignment="0" applyProtection="0"/>
    <xf numFmtId="0" fontId="0" fillId="0" borderId="0"/>
    <xf numFmtId="0" fontId="10" fillId="0" borderId="0">
      <alignment vertical="center"/>
    </xf>
    <xf numFmtId="0" fontId="29" fillId="2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9" fillId="19" borderId="0" applyNumberFormat="0" applyBorder="0" applyAlignment="0" applyProtection="0"/>
    <xf numFmtId="0" fontId="12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188" fontId="72" fillId="43" borderId="0"/>
    <xf numFmtId="0" fontId="56" fillId="21" borderId="28" applyNumberFormat="0" applyAlignment="0" applyProtection="0">
      <alignment vertical="center"/>
    </xf>
    <xf numFmtId="0" fontId="29" fillId="19" borderId="0" applyNumberFormat="0" applyBorder="0" applyAlignment="0" applyProtection="0"/>
    <xf numFmtId="0" fontId="12" fillId="0" borderId="0">
      <alignment vertical="center"/>
    </xf>
    <xf numFmtId="41" fontId="29" fillId="0" borderId="0" applyFont="0" applyFill="0" applyBorder="0" applyAlignment="0" applyProtection="0">
      <alignment vertical="center"/>
    </xf>
    <xf numFmtId="0" fontId="29" fillId="2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9" fillId="2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9" fillId="2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24" fillId="3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4" fillId="38" borderId="0" applyNumberFormat="0" applyBorder="0" applyAlignment="0" applyProtection="0"/>
    <xf numFmtId="0" fontId="22" fillId="4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7" fillId="2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6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0" fillId="0" borderId="0"/>
    <xf numFmtId="0" fontId="24" fillId="32" borderId="0" applyNumberFormat="0" applyBorder="0" applyAlignment="0" applyProtection="0"/>
    <xf numFmtId="0" fontId="29" fillId="2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0" fillId="0" borderId="0"/>
    <xf numFmtId="0" fontId="24" fillId="32" borderId="0" applyNumberFormat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29" fillId="25" borderId="0" applyNumberFormat="0" applyBorder="0" applyAlignment="0" applyProtection="0"/>
    <xf numFmtId="0" fontId="30" fillId="3" borderId="22" applyNumberFormat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0" fillId="0" borderId="0"/>
    <xf numFmtId="0" fontId="24" fillId="32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0" fillId="0" borderId="25" applyNumberFormat="0" applyFill="0" applyAlignment="0" applyProtection="0">
      <alignment vertical="center"/>
    </xf>
    <xf numFmtId="0" fontId="7" fillId="0" borderId="0"/>
    <xf numFmtId="0" fontId="17" fillId="8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29" fillId="36" borderId="0" applyNumberFormat="0" applyBorder="0" applyAlignment="0" applyProtection="0"/>
    <xf numFmtId="0" fontId="13" fillId="5" borderId="1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204" fontId="18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36" borderId="0" applyNumberFormat="0" applyBorder="0" applyAlignment="0" applyProtection="0"/>
    <xf numFmtId="0" fontId="40" fillId="6" borderId="0" applyNumberFormat="0" applyBorder="0" applyAlignment="0" applyProtection="0">
      <alignment vertical="center"/>
    </xf>
    <xf numFmtId="0" fontId="13" fillId="5" borderId="19" applyNumberFormat="0" applyAlignment="0" applyProtection="0">
      <alignment vertical="center"/>
    </xf>
    <xf numFmtId="0" fontId="29" fillId="25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8" fillId="0" borderId="5" applyNumberFormat="0" applyFill="0" applyProtection="0">
      <alignment horizontal="right"/>
    </xf>
    <xf numFmtId="0" fontId="24" fillId="19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4" fillId="1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97" fontId="7" fillId="0" borderId="0"/>
    <xf numFmtId="0" fontId="63" fillId="0" borderId="0" applyFont="0" applyFill="0" applyBorder="0" applyAlignment="0" applyProtection="0"/>
    <xf numFmtId="0" fontId="24" fillId="1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7" fillId="40" borderId="0" applyNumberFormat="0" applyBorder="0" applyAlignment="0" applyProtection="0"/>
    <xf numFmtId="0" fontId="6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28" borderId="0" applyNumberFormat="0" applyBorder="0" applyAlignment="0" applyProtection="0"/>
    <xf numFmtId="0" fontId="29" fillId="19" borderId="0" applyNumberFormat="0" applyBorder="0" applyAlignment="0" applyProtection="0"/>
    <xf numFmtId="0" fontId="29" fillId="27" borderId="0" applyNumberFormat="0" applyBorder="0" applyAlignment="0" applyProtection="0"/>
    <xf numFmtId="0" fontId="41" fillId="9" borderId="0" applyNumberFormat="0" applyBorder="0" applyAlignment="0" applyProtection="0">
      <alignment vertical="center"/>
    </xf>
    <xf numFmtId="0" fontId="29" fillId="19" borderId="0" applyNumberFormat="0" applyBorder="0" applyAlignment="0" applyProtection="0"/>
    <xf numFmtId="0" fontId="29" fillId="27" borderId="0" applyNumberFormat="0" applyBorder="0" applyAlignment="0" applyProtection="0"/>
    <xf numFmtId="0" fontId="29" fillId="19" borderId="0" applyNumberFormat="0" applyBorder="0" applyAlignment="0" applyProtection="0"/>
    <xf numFmtId="0" fontId="55" fillId="31" borderId="0" applyNumberFormat="0" applyBorder="0" applyAlignment="0" applyProtection="0"/>
    <xf numFmtId="0" fontId="29" fillId="27" borderId="0" applyNumberFormat="0" applyBorder="0" applyAlignment="0" applyProtection="0"/>
    <xf numFmtId="0" fontId="29" fillId="19" borderId="0" applyNumberFormat="0" applyBorder="0" applyAlignment="0" applyProtection="0"/>
    <xf numFmtId="0" fontId="55" fillId="31" borderId="0" applyNumberFormat="0" applyBorder="0" applyAlignment="0" applyProtection="0"/>
    <xf numFmtId="0" fontId="29" fillId="27" borderId="0" applyNumberFormat="0" applyBorder="0" applyAlignment="0" applyProtection="0"/>
    <xf numFmtId="0" fontId="29" fillId="19" borderId="0" applyNumberFormat="0" applyBorder="0" applyAlignment="0" applyProtection="0"/>
    <xf numFmtId="0" fontId="55" fillId="31" borderId="0" applyNumberFormat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29" fillId="19" borderId="0" applyNumberFormat="0" applyBorder="0" applyAlignment="0" applyProtection="0"/>
    <xf numFmtId="0" fontId="29" fillId="1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29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42" fillId="44" borderId="0" applyNumberFormat="0" applyFont="0" applyBorder="0" applyAlignment="0" applyProtection="0"/>
    <xf numFmtId="0" fontId="24" fillId="19" borderId="0" applyNumberFormat="0" applyBorder="0" applyAlignment="0" applyProtection="0"/>
    <xf numFmtId="0" fontId="24" fillId="19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76" fillId="0" borderId="32" applyNumberFormat="0" applyAlignment="0" applyProtection="0">
      <alignment horizontal="left" vertical="center"/>
    </xf>
    <xf numFmtId="0" fontId="15" fillId="7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29" fillId="29" borderId="0" applyNumberFormat="0" applyBorder="0" applyAlignment="0" applyProtection="0"/>
    <xf numFmtId="0" fontId="29" fillId="28" borderId="0" applyNumberFormat="0" applyBorder="0" applyAlignment="0" applyProtection="0"/>
    <xf numFmtId="0" fontId="14" fillId="0" borderId="0" applyNumberFormat="0" applyFill="0" applyBorder="0" applyAlignment="0" applyProtection="0">
      <alignment vertical="center"/>
    </xf>
    <xf numFmtId="0" fontId="29" fillId="2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77" fillId="0" borderId="0" applyProtection="0"/>
    <xf numFmtId="0" fontId="29" fillId="2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9" fillId="28" borderId="0" applyNumberFormat="0" applyBorder="0" applyAlignment="0" applyProtection="0"/>
    <xf numFmtId="0" fontId="76" fillId="0" borderId="0" applyProtection="0"/>
    <xf numFmtId="0" fontId="29" fillId="28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4" fillId="20" borderId="0" applyNumberFormat="0" applyBorder="0" applyAlignment="0" applyProtection="0"/>
    <xf numFmtId="0" fontId="22" fillId="13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29" fillId="25" borderId="0" applyNumberFormat="0" applyBorder="0" applyAlignment="0" applyProtection="0"/>
    <xf numFmtId="0" fontId="29" fillId="27" borderId="0" applyNumberFormat="0" applyBorder="0" applyAlignment="0" applyProtection="0"/>
    <xf numFmtId="0" fontId="12" fillId="0" borderId="0"/>
    <xf numFmtId="0" fontId="29" fillId="27" borderId="0" applyNumberFormat="0" applyBorder="0" applyAlignment="0" applyProtection="0"/>
    <xf numFmtId="0" fontId="24" fillId="27" borderId="0" applyNumberFormat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0" fillId="0" borderId="0"/>
    <xf numFmtId="0" fontId="50" fillId="0" borderId="26" applyNumberFormat="0" applyFill="0" applyAlignment="0" applyProtection="0">
      <alignment vertical="center"/>
    </xf>
    <xf numFmtId="4" fontId="42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0" fillId="0" borderId="0"/>
    <xf numFmtId="185" fontId="81" fillId="0" borderId="0" applyFill="0" applyBorder="0" applyAlignment="0"/>
    <xf numFmtId="0" fontId="14" fillId="0" borderId="0" applyNumberFormat="0" applyFill="0" applyBorder="0" applyAlignment="0" applyProtection="0">
      <alignment vertical="center"/>
    </xf>
    <xf numFmtId="0" fontId="32" fillId="21" borderId="22" applyNumberFormat="0" applyAlignment="0" applyProtection="0">
      <alignment vertical="center"/>
    </xf>
    <xf numFmtId="0" fontId="82" fillId="5" borderId="19" applyNumberFormat="0" applyAlignment="0" applyProtection="0"/>
    <xf numFmtId="0" fontId="17" fillId="8" borderId="0" applyNumberFormat="0" applyBorder="0" applyAlignment="0" applyProtection="0">
      <alignment vertical="center"/>
    </xf>
    <xf numFmtId="0" fontId="56" fillId="21" borderId="28" applyNumberFormat="0" applyAlignment="0" applyProtection="0">
      <alignment vertical="center"/>
    </xf>
    <xf numFmtId="0" fontId="0" fillId="0" borderId="0"/>
    <xf numFmtId="0" fontId="12" fillId="0" borderId="0">
      <alignment vertical="center"/>
    </xf>
    <xf numFmtId="0" fontId="0" fillId="0" borderId="0"/>
    <xf numFmtId="0" fontId="13" fillId="5" borderId="1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1" fontId="18" fillId="0" borderId="0" applyFont="0" applyFill="0" applyBorder="0" applyAlignment="0" applyProtection="0"/>
    <xf numFmtId="184" fontId="18" fillId="0" borderId="0" applyFont="0" applyFill="0" applyBorder="0" applyAlignment="0" applyProtection="0"/>
    <xf numFmtId="0" fontId="41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/>
    <xf numFmtId="182" fontId="18" fillId="0" borderId="0" applyFont="0" applyFill="0" applyBorder="0" applyAlignment="0" applyProtection="0"/>
    <xf numFmtId="0" fontId="84" fillId="0" borderId="0" applyProtection="0"/>
    <xf numFmtId="0" fontId="15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85" fillId="0" borderId="0" applyNumberForma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2" fontId="84" fillId="0" borderId="0" applyProtection="0"/>
    <xf numFmtId="0" fontId="17" fillId="8" borderId="0" applyNumberFormat="0" applyBorder="0" applyAlignment="0" applyProtection="0">
      <alignment vertical="center"/>
    </xf>
    <xf numFmtId="0" fontId="18" fillId="0" borderId="0"/>
    <xf numFmtId="0" fontId="25" fillId="36" borderId="0" applyNumberFormat="0" applyBorder="0" applyAlignment="0" applyProtection="0"/>
    <xf numFmtId="0" fontId="50" fillId="0" borderId="26" applyNumberFormat="0" applyFill="0" applyAlignment="0" applyProtection="0">
      <alignment vertical="center"/>
    </xf>
    <xf numFmtId="0" fontId="78" fillId="7" borderId="0" applyNumberFormat="0" applyBorder="0" applyAlignment="0" applyProtection="0"/>
    <xf numFmtId="0" fontId="68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68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31" fillId="10" borderId="0" applyNumberFormat="0" applyBorder="0" applyAlignment="0" applyProtection="0">
      <alignment vertical="center"/>
    </xf>
    <xf numFmtId="38" fontId="79" fillId="21" borderId="0" applyNumberFormat="0" applyBorder="0" applyAlignment="0" applyProtection="0"/>
    <xf numFmtId="0" fontId="76" fillId="0" borderId="15">
      <alignment horizontal="left" vertical="center"/>
    </xf>
    <xf numFmtId="0" fontId="80" fillId="0" borderId="24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86" fillId="21" borderId="28" applyNumberFormat="0" applyAlignment="0" applyProtection="0"/>
    <xf numFmtId="0" fontId="25" fillId="6" borderId="0" applyNumberFormat="0" applyBorder="0" applyAlignment="0" applyProtection="0">
      <alignment vertical="center"/>
    </xf>
    <xf numFmtId="0" fontId="80" fillId="0" borderId="24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45" fillId="0" borderId="2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10" fontId="79" fillId="11" borderId="3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87" fillId="0" borderId="26" applyNumberFormat="0" applyFill="0" applyAlignment="0" applyProtection="0"/>
    <xf numFmtId="9" fontId="71" fillId="0" borderId="0" applyFont="0" applyFill="0" applyBorder="0" applyAlignment="0" applyProtection="0"/>
    <xf numFmtId="0" fontId="50" fillId="0" borderId="26" applyNumberFormat="0" applyFill="0" applyAlignment="0" applyProtection="0">
      <alignment vertical="center"/>
    </xf>
    <xf numFmtId="0" fontId="50" fillId="0" borderId="26" applyNumberFormat="0" applyFill="0" applyAlignment="0" applyProtection="0">
      <alignment vertical="center"/>
    </xf>
    <xf numFmtId="40" fontId="42" fillId="0" borderId="0" applyFont="0" applyFill="0" applyBorder="0" applyAlignment="0" applyProtection="0"/>
    <xf numFmtId="0" fontId="10" fillId="0" borderId="0">
      <alignment vertical="center"/>
    </xf>
    <xf numFmtId="195" fontId="18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18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177" fontId="42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207" fontId="18" fillId="0" borderId="0" applyFont="0" applyFill="0" applyBorder="0" applyAlignment="0" applyProtection="0"/>
    <xf numFmtId="0" fontId="31" fillId="10" borderId="0" applyNumberFormat="0" applyBorder="0" applyAlignment="0" applyProtection="0">
      <alignment vertical="center"/>
    </xf>
    <xf numFmtId="0" fontId="0" fillId="0" borderId="0"/>
    <xf numFmtId="0" fontId="31" fillId="10" borderId="0" applyNumberFormat="0" applyBorder="0" applyAlignment="0" applyProtection="0">
      <alignment vertical="center"/>
    </xf>
    <xf numFmtId="0" fontId="0" fillId="0" borderId="0"/>
    <xf numFmtId="0" fontId="31" fillId="10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7" fillId="0" borderId="0"/>
    <xf numFmtId="0" fontId="43" fillId="0" borderId="0"/>
    <xf numFmtId="0" fontId="59" fillId="7" borderId="0" applyNumberFormat="0" applyBorder="0" applyAlignment="0" applyProtection="0">
      <alignment vertical="center"/>
    </xf>
    <xf numFmtId="0" fontId="36" fillId="11" borderId="20" applyNumberFormat="0" applyFont="0" applyAlignment="0" applyProtection="0"/>
    <xf numFmtId="0" fontId="12" fillId="11" borderId="20" applyNumberFormat="0" applyFont="0" applyAlignment="0" applyProtection="0">
      <alignment vertical="center"/>
    </xf>
    <xf numFmtId="201" fontId="18" fillId="0" borderId="0" applyFont="0" applyFill="0" applyProtection="0"/>
    <xf numFmtId="0" fontId="12" fillId="11" borderId="20" applyNumberFormat="0" applyFont="0" applyAlignment="0" applyProtection="0">
      <alignment vertical="center"/>
    </xf>
    <xf numFmtId="206" fontId="18" fillId="0" borderId="0" applyFont="0" applyFill="0" applyBorder="0" applyAlignment="0" applyProtection="0"/>
    <xf numFmtId="1" fontId="90" fillId="0" borderId="3">
      <alignment vertical="center"/>
      <protection locked="0"/>
    </xf>
    <xf numFmtId="0" fontId="12" fillId="11" borderId="20" applyNumberFormat="0" applyFont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2" fillId="11" borderId="20" applyNumberFormat="0" applyFont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2" fillId="11" borderId="20" applyNumberFormat="0" applyFont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2" fillId="11" borderId="20" applyNumberFormat="0" applyFont="0" applyAlignment="0" applyProtection="0">
      <alignment vertical="center"/>
    </xf>
    <xf numFmtId="0" fontId="56" fillId="21" borderId="28" applyNumberFormat="0" applyAlignment="0" applyProtection="0">
      <alignment vertical="center"/>
    </xf>
    <xf numFmtId="0" fontId="0" fillId="0" borderId="0"/>
    <xf numFmtId="0" fontId="56" fillId="21" borderId="28" applyNumberFormat="0" applyAlignment="0" applyProtection="0">
      <alignment vertical="center"/>
    </xf>
    <xf numFmtId="0" fontId="0" fillId="0" borderId="0"/>
    <xf numFmtId="0" fontId="10" fillId="0" borderId="0"/>
    <xf numFmtId="3" fontId="42" fillId="0" borderId="0" applyFont="0" applyFill="0" applyBorder="0" applyAlignment="0" applyProtection="0"/>
    <xf numFmtId="0" fontId="44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51" fillId="8" borderId="0" applyNumberFormat="0" applyBorder="0" applyAlignment="0" applyProtection="0">
      <alignment vertical="center"/>
    </xf>
    <xf numFmtId="0" fontId="75" fillId="42" borderId="6">
      <protection locked="0"/>
    </xf>
    <xf numFmtId="0" fontId="93" fillId="0" borderId="0"/>
    <xf numFmtId="0" fontId="17" fillId="9" borderId="0" applyNumberFormat="0" applyBorder="0" applyAlignment="0" applyProtection="0">
      <alignment vertical="center"/>
    </xf>
    <xf numFmtId="0" fontId="75" fillId="42" borderId="6">
      <protection locked="0"/>
    </xf>
    <xf numFmtId="0" fontId="10" fillId="0" borderId="0"/>
    <xf numFmtId="0" fontId="94" fillId="0" borderId="0" applyNumberFormat="0" applyFill="0" applyBorder="0" applyAlignment="0" applyProtection="0"/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95" fillId="0" borderId="30" applyNumberFormat="0" applyFill="0" applyAlignment="0" applyProtection="0"/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3" fillId="0" borderId="0" applyFont="0" applyFill="0" applyBorder="0" applyAlignment="0" applyProtection="0"/>
    <xf numFmtId="0" fontId="96" fillId="0" borderId="0"/>
    <xf numFmtId="0" fontId="41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55" fillId="31" borderId="0" applyNumberFormat="0" applyBorder="0" applyAlignment="0" applyProtection="0"/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9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0" fillId="0" borderId="0"/>
    <xf numFmtId="9" fontId="10" fillId="0" borderId="0" applyFont="0" applyFill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8" fillId="0" borderId="23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9" fillId="0" borderId="25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1" fillId="0" borderId="5" applyNumberFormat="0" applyFill="0" applyProtection="0">
      <alignment horizontal="center"/>
    </xf>
    <xf numFmtId="0" fontId="17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7" fillId="9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15" fillId="7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0" fontId="47" fillId="0" borderId="0" applyNumberFormat="0" applyFill="0" applyBorder="0" applyAlignment="0" applyProtection="0"/>
    <xf numFmtId="0" fontId="92" fillId="0" borderId="21" applyNumberFormat="0" applyFill="0" applyProtection="0">
      <alignment horizontal="center"/>
    </xf>
    <xf numFmtId="0" fontId="5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41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7" fillId="21" borderId="28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/>
    <xf numFmtId="1" fontId="18" fillId="0" borderId="21" applyFill="0" applyProtection="0">
      <alignment horizont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/>
    <xf numFmtId="0" fontId="17" fillId="8" borderId="0" applyNumberFormat="0" applyBorder="0" applyAlignment="0" applyProtection="0">
      <alignment vertical="center"/>
    </xf>
    <xf numFmtId="0" fontId="10" fillId="0" borderId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0" fillId="0" borderId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8" fillId="3" borderId="22" applyNumberFormat="0" applyAlignment="0" applyProtection="0">
      <alignment vertical="center"/>
    </xf>
    <xf numFmtId="0" fontId="12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8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4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0" fillId="0" borderId="0"/>
    <xf numFmtId="0" fontId="41" fillId="8" borderId="0" applyNumberFormat="0" applyBorder="0" applyAlignment="0" applyProtection="0">
      <alignment vertical="center"/>
    </xf>
    <xf numFmtId="0" fontId="10" fillId="0" borderId="0"/>
    <xf numFmtId="0" fontId="41" fillId="8" borderId="0" applyNumberFormat="0" applyBorder="0" applyAlignment="0" applyProtection="0">
      <alignment vertical="center"/>
    </xf>
    <xf numFmtId="0" fontId="10" fillId="0" borderId="0"/>
    <xf numFmtId="0" fontId="17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0" fillId="0" borderId="0"/>
    <xf numFmtId="0" fontId="4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35" fillId="35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58" fillId="0" borderId="30" applyNumberFormat="0" applyFill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0">
      <alignment vertical="center"/>
    </xf>
    <xf numFmtId="0" fontId="51" fillId="8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55" fillId="31" borderId="0" applyNumberFormat="0" applyBorder="0" applyAlignment="0" applyProtection="0"/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1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7" fontId="16" fillId="0" borderId="0" applyFont="0" applyFill="0" applyBorder="0" applyAlignment="0" applyProtection="0"/>
    <xf numFmtId="0" fontId="25" fillId="36" borderId="0" applyNumberFormat="0" applyBorder="0" applyAlignment="0" applyProtection="0"/>
    <xf numFmtId="0" fontId="25" fillId="6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0" fillId="0" borderId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0" borderId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4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5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1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/>
    <xf numFmtId="0" fontId="15" fillId="6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43" fontId="12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193" fontId="90" fillId="0" borderId="3">
      <alignment vertical="center"/>
      <protection locked="0"/>
    </xf>
    <xf numFmtId="0" fontId="0" fillId="0" borderId="0"/>
    <xf numFmtId="193" fontId="90" fillId="0" borderId="3">
      <alignment vertical="center"/>
      <protection locked="0"/>
    </xf>
    <xf numFmtId="0" fontId="0" fillId="0" borderId="0"/>
    <xf numFmtId="0" fontId="0" fillId="0" borderId="0"/>
    <xf numFmtId="0" fontId="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40" fillId="7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0" fillId="0" borderId="0"/>
    <xf numFmtId="0" fontId="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7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193" fontId="90" fillId="0" borderId="3">
      <alignment vertical="center"/>
      <protection locked="0"/>
    </xf>
    <xf numFmtId="0" fontId="10" fillId="0" borderId="0"/>
    <xf numFmtId="0" fontId="40" fillId="6" borderId="0" applyNumberFormat="0" applyBorder="0" applyAlignment="0" applyProtection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5" fillId="7" borderId="0" applyNumberFormat="0" applyBorder="0" applyAlignment="0" applyProtection="0">
      <alignment vertical="center"/>
    </xf>
    <xf numFmtId="0" fontId="1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5" fillId="7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5" fillId="6" borderId="0" applyNumberFormat="0" applyBorder="0" applyAlignment="0" applyProtection="0">
      <alignment vertical="center"/>
    </xf>
    <xf numFmtId="0" fontId="10" fillId="0" borderId="0">
      <alignment vertical="center"/>
    </xf>
    <xf numFmtId="0" fontId="25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0" fillId="0" borderId="0"/>
    <xf numFmtId="0" fontId="40" fillId="6" borderId="0" applyNumberFormat="0" applyBorder="0" applyAlignment="0" applyProtection="0">
      <alignment vertical="center"/>
    </xf>
    <xf numFmtId="0" fontId="10" fillId="0" borderId="0"/>
    <xf numFmtId="0" fontId="40" fillId="6" borderId="0" applyNumberFormat="0" applyBorder="0" applyAlignment="0" applyProtection="0">
      <alignment vertical="center"/>
    </xf>
    <xf numFmtId="0" fontId="10" fillId="0" borderId="0"/>
    <xf numFmtId="0" fontId="40" fillId="6" borderId="0" applyNumberFormat="0" applyBorder="0" applyAlignment="0" applyProtection="0">
      <alignment vertical="center"/>
    </xf>
    <xf numFmtId="0" fontId="10" fillId="0" borderId="0"/>
    <xf numFmtId="0" fontId="40" fillId="6" borderId="0" applyNumberFormat="0" applyBorder="0" applyAlignment="0" applyProtection="0">
      <alignment vertical="center"/>
    </xf>
    <xf numFmtId="0" fontId="0" fillId="0" borderId="0"/>
    <xf numFmtId="0" fontId="40" fillId="6" borderId="0" applyNumberFormat="0" applyBorder="0" applyAlignment="0" applyProtection="0">
      <alignment vertical="center"/>
    </xf>
    <xf numFmtId="0" fontId="0" fillId="0" borderId="0"/>
    <xf numFmtId="0" fontId="40" fillId="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4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15" fillId="7" borderId="0" applyNumberFormat="0" applyBorder="0" applyAlignment="0" applyProtection="0">
      <alignment vertical="center"/>
    </xf>
    <xf numFmtId="0" fontId="0" fillId="0" borderId="0"/>
    <xf numFmtId="0" fontId="59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0" fillId="0" borderId="0"/>
    <xf numFmtId="0" fontId="40" fillId="6" borderId="0" applyNumberFormat="0" applyBorder="0" applyAlignment="0" applyProtection="0">
      <alignment vertical="center"/>
    </xf>
    <xf numFmtId="0" fontId="0" fillId="0" borderId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199" fontId="28" fillId="0" borderId="0" applyFont="0" applyFill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193" fontId="90" fillId="0" borderId="3">
      <alignment vertical="center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64" fillId="18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25" fillId="36" borderId="0" applyNumberFormat="0" applyBorder="0" applyAlignment="0" applyProtection="0"/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top"/>
      <protection locked="0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33" borderId="0" applyNumberFormat="0" applyBorder="0" applyAlignment="0" applyProtection="0"/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40" fillId="6" borderId="0" applyNumberFormat="0" applyBorder="0" applyAlignment="0" applyProtection="0">
      <alignment vertical="center"/>
    </xf>
    <xf numFmtId="0" fontId="59" fillId="7" borderId="0" applyNumberFormat="0" applyBorder="0" applyAlignment="0" applyProtection="0">
      <alignment vertical="center"/>
    </xf>
    <xf numFmtId="180" fontId="16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187" fontId="16" fillId="0" borderId="0" applyFont="0" applyFill="0" applyBorder="0" applyAlignment="0" applyProtection="0"/>
    <xf numFmtId="0" fontId="99" fillId="21" borderId="22" applyNumberFormat="0" applyAlignment="0" applyProtection="0">
      <alignment vertical="center"/>
    </xf>
    <xf numFmtId="0" fontId="100" fillId="5" borderId="19" applyNumberFormat="0" applyAlignment="0" applyProtection="0">
      <alignment vertical="center"/>
    </xf>
    <xf numFmtId="0" fontId="92" fillId="0" borderId="21" applyNumberFormat="0" applyFill="0" applyProtection="0">
      <alignment horizontal="left"/>
    </xf>
    <xf numFmtId="0" fontId="101" fillId="0" borderId="26" applyNumberFormat="0" applyFill="0" applyAlignment="0" applyProtection="0">
      <alignment vertical="center"/>
    </xf>
    <xf numFmtId="203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2" fontId="28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1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3" fontId="12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41" fontId="29" fillId="0" borderId="0" applyFont="0" applyFill="0" applyBorder="0" applyAlignment="0" applyProtection="0">
      <alignment vertical="center"/>
    </xf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3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35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35" fillId="23" borderId="0" applyNumberFormat="0" applyBorder="0" applyAlignment="0" applyProtection="0"/>
    <xf numFmtId="0" fontId="64" fillId="34" borderId="0" applyNumberFormat="0" applyBorder="0" applyAlignment="0" applyProtection="0">
      <alignment vertical="center"/>
    </xf>
    <xf numFmtId="0" fontId="64" fillId="41" borderId="0" applyNumberFormat="0" applyBorder="0" applyAlignment="0" applyProtection="0">
      <alignment vertical="center"/>
    </xf>
    <xf numFmtId="0" fontId="64" fillId="22" borderId="0" applyNumberFormat="0" applyBorder="0" applyAlignment="0" applyProtection="0">
      <alignment vertical="center"/>
    </xf>
    <xf numFmtId="0" fontId="64" fillId="13" borderId="0" applyNumberFormat="0" applyBorder="0" applyAlignment="0" applyProtection="0">
      <alignment vertical="center"/>
    </xf>
    <xf numFmtId="0" fontId="18" fillId="0" borderId="5" applyNumberFormat="0" applyFill="0" applyProtection="0">
      <alignment horizontal="left"/>
    </xf>
    <xf numFmtId="0" fontId="102" fillId="10" borderId="0" applyNumberFormat="0" applyBorder="0" applyAlignment="0" applyProtection="0">
      <alignment vertical="center"/>
    </xf>
    <xf numFmtId="1" fontId="90" fillId="0" borderId="3">
      <alignment vertical="center"/>
      <protection locked="0"/>
    </xf>
    <xf numFmtId="1" fontId="90" fillId="0" borderId="3">
      <alignment vertical="center"/>
      <protection locked="0"/>
    </xf>
    <xf numFmtId="1" fontId="90" fillId="0" borderId="3">
      <alignment vertical="center"/>
      <protection locked="0"/>
    </xf>
    <xf numFmtId="1" fontId="90" fillId="0" borderId="3">
      <alignment vertical="center"/>
      <protection locked="0"/>
    </xf>
    <xf numFmtId="1" fontId="90" fillId="0" borderId="3">
      <alignment vertical="center"/>
      <protection locked="0"/>
    </xf>
    <xf numFmtId="1" fontId="90" fillId="0" borderId="3">
      <alignment vertical="center"/>
      <protection locked="0"/>
    </xf>
    <xf numFmtId="1" fontId="90" fillId="0" borderId="3">
      <alignment vertical="center"/>
      <protection locked="0"/>
    </xf>
    <xf numFmtId="0" fontId="103" fillId="0" borderId="0"/>
    <xf numFmtId="193" fontId="90" fillId="0" borderId="3">
      <alignment vertical="center"/>
      <protection locked="0"/>
    </xf>
    <xf numFmtId="193" fontId="90" fillId="0" borderId="3">
      <alignment vertical="center"/>
      <protection locked="0"/>
    </xf>
    <xf numFmtId="193" fontId="90" fillId="0" borderId="3">
      <alignment vertical="center"/>
      <protection locked="0"/>
    </xf>
    <xf numFmtId="193" fontId="90" fillId="0" borderId="3">
      <alignment vertical="center"/>
      <protection locked="0"/>
    </xf>
    <xf numFmtId="0" fontId="18" fillId="0" borderId="0"/>
    <xf numFmtId="0" fontId="42" fillId="0" borderId="0"/>
    <xf numFmtId="41" fontId="18" fillId="0" borderId="0" applyFont="0" applyFill="0" applyBorder="0" applyAlignment="0" applyProtection="0"/>
    <xf numFmtId="0" fontId="10" fillId="11" borderId="20" applyNumberFormat="0" applyFont="0" applyAlignment="0" applyProtection="0">
      <alignment vertical="center"/>
    </xf>
    <xf numFmtId="0" fontId="10" fillId="11" borderId="20" applyNumberFormat="0" applyFont="0" applyAlignment="0" applyProtection="0">
      <alignment vertical="center"/>
    </xf>
    <xf numFmtId="0" fontId="10" fillId="11" borderId="20" applyNumberFormat="0" applyFont="0" applyAlignment="0" applyProtection="0">
      <alignment vertical="center"/>
    </xf>
    <xf numFmtId="0" fontId="10" fillId="11" borderId="20" applyNumberFormat="0" applyFont="0" applyAlignment="0" applyProtection="0">
      <alignment vertical="center"/>
    </xf>
    <xf numFmtId="0" fontId="10" fillId="11" borderId="20" applyNumberFormat="0" applyFont="0" applyAlignment="0" applyProtection="0">
      <alignment vertical="center"/>
    </xf>
    <xf numFmtId="0" fontId="10" fillId="11" borderId="20" applyNumberFormat="0" applyFont="0" applyAlignment="0" applyProtection="0">
      <alignment vertical="center"/>
    </xf>
    <xf numFmtId="0" fontId="10" fillId="11" borderId="20" applyNumberFormat="0" applyFont="0" applyAlignment="0" applyProtection="0">
      <alignment vertical="center"/>
    </xf>
    <xf numFmtId="0" fontId="10" fillId="11" borderId="20" applyNumberFormat="0" applyFont="0" applyAlignment="0" applyProtection="0">
      <alignment vertical="center"/>
    </xf>
  </cellStyleXfs>
  <cellXfs count="156">
    <xf numFmtId="0" fontId="0" fillId="0" borderId="0" xfId="0"/>
    <xf numFmtId="0" fontId="0" fillId="0" borderId="0" xfId="0" applyFill="1"/>
    <xf numFmtId="0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horizontal="right"/>
    </xf>
    <xf numFmtId="0" fontId="1" fillId="0" borderId="0" xfId="0" applyFont="1" applyFill="1" applyAlignment="1">
      <alignment horizontal="right" vertical="center"/>
    </xf>
    <xf numFmtId="0" fontId="2" fillId="0" borderId="0" xfId="0" applyNumberFormat="1" applyFont="1" applyFill="1" applyAlignment="1" applyProtection="1">
      <alignment horizontal="centerContinuous" vertical="center"/>
    </xf>
    <xf numFmtId="0" fontId="1" fillId="0" borderId="0" xfId="0" applyNumberFormat="1" applyFont="1" applyFill="1" applyAlignment="1">
      <alignment horizontal="left" vertical="center"/>
    </xf>
    <xf numFmtId="0" fontId="1" fillId="0" borderId="0" xfId="0" applyNumberFormat="1" applyFont="1" applyFill="1" applyAlignment="1">
      <alignment horizontal="right"/>
    </xf>
    <xf numFmtId="0" fontId="1" fillId="0" borderId="1" xfId="0" applyNumberFormat="1" applyFont="1" applyFill="1" applyBorder="1" applyAlignment="1" applyProtection="1">
      <alignment horizontal="center" vertical="center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0" fontId="1" fillId="2" borderId="4" xfId="0" applyNumberFormat="1" applyFont="1" applyFill="1" applyBorder="1" applyAlignment="1" applyProtection="1">
      <alignment horizontal="center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1" fillId="0" borderId="5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6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 applyProtection="1">
      <alignment vertical="center" wrapText="1"/>
    </xf>
    <xf numFmtId="43" fontId="1" fillId="0" borderId="7" xfId="0" applyNumberFormat="1" applyFont="1" applyFill="1" applyBorder="1" applyAlignment="1" applyProtection="1">
      <alignment horizontal="right" vertical="center"/>
    </xf>
    <xf numFmtId="49" fontId="1" fillId="0" borderId="7" xfId="0" applyNumberFormat="1" applyFont="1" applyFill="1" applyBorder="1" applyAlignment="1" applyProtection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horizontal="right" vertical="center"/>
    </xf>
    <xf numFmtId="0" fontId="4" fillId="0" borderId="0" xfId="0" applyNumberFormat="1" applyFont="1" applyFill="1" applyAlignment="1" applyProtection="1">
      <alignment horizontal="centerContinuous" vertical="center"/>
    </xf>
    <xf numFmtId="0" fontId="0" fillId="0" borderId="0" xfId="0" applyFont="1" applyFill="1" applyAlignment="1">
      <alignment horizontal="left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196" fontId="1" fillId="0" borderId="1" xfId="0" applyNumberFormat="1" applyFont="1" applyFill="1" applyBorder="1" applyAlignment="1">
      <alignment horizontal="right" vertical="center"/>
    </xf>
    <xf numFmtId="0" fontId="1" fillId="0" borderId="4" xfId="0" applyFont="1" applyFill="1" applyBorder="1" applyAlignment="1">
      <alignment vertical="center"/>
    </xf>
    <xf numFmtId="196" fontId="1" fillId="0" borderId="1" xfId="0" applyNumberFormat="1" applyFont="1" applyFill="1" applyBorder="1" applyAlignment="1" applyProtection="1">
      <alignment horizontal="right" vertical="center"/>
    </xf>
    <xf numFmtId="190" fontId="1" fillId="0" borderId="8" xfId="0" applyNumberFormat="1" applyFont="1" applyFill="1" applyBorder="1" applyAlignment="1" applyProtection="1">
      <alignment horizontal="right" vertical="center"/>
    </xf>
    <xf numFmtId="10" fontId="1" fillId="0" borderId="3" xfId="0" applyNumberFormat="1" applyFont="1" applyFill="1" applyBorder="1" applyAlignment="1">
      <alignment horizontal="right" vertical="center"/>
    </xf>
    <xf numFmtId="196" fontId="1" fillId="0" borderId="8" xfId="0" applyNumberFormat="1" applyFont="1" applyFill="1" applyBorder="1" applyAlignment="1" applyProtection="1">
      <alignment horizontal="right" vertical="center"/>
    </xf>
    <xf numFmtId="196" fontId="1" fillId="0" borderId="3" xfId="0" applyNumberFormat="1" applyFont="1" applyFill="1" applyBorder="1" applyAlignment="1" applyProtection="1">
      <alignment horizontal="right" vertical="center"/>
    </xf>
    <xf numFmtId="196" fontId="1" fillId="0" borderId="5" xfId="0" applyNumberFormat="1" applyFont="1" applyFill="1" applyBorder="1" applyAlignment="1">
      <alignment horizontal="right" vertical="center"/>
    </xf>
    <xf numFmtId="190" fontId="1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/>
    </xf>
    <xf numFmtId="0" fontId="1" fillId="0" borderId="4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vertical="center" wrapText="1"/>
    </xf>
    <xf numFmtId="196" fontId="1" fillId="0" borderId="3" xfId="1606" applyNumberFormat="1" applyFont="1" applyFill="1" applyBorder="1" applyAlignment="1" applyProtection="1">
      <alignment horizontal="right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right" vertical="center"/>
    </xf>
    <xf numFmtId="49" fontId="1" fillId="0" borderId="0" xfId="0" applyNumberFormat="1" applyFont="1" applyFill="1" applyBorder="1" applyAlignment="1" applyProtection="1">
      <alignment vertical="center" wrapText="1"/>
    </xf>
    <xf numFmtId="3" fontId="1" fillId="0" borderId="0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right" vertical="center" wrapText="1"/>
    </xf>
    <xf numFmtId="0" fontId="0" fillId="0" borderId="0" xfId="0" applyAlignment="1">
      <alignment horizontal="centerContinuous"/>
    </xf>
    <xf numFmtId="49" fontId="1" fillId="0" borderId="10" xfId="0" applyNumberFormat="1" applyFont="1" applyFill="1" applyBorder="1" applyAlignment="1">
      <alignment vertical="center" wrapText="1"/>
    </xf>
    <xf numFmtId="0" fontId="1" fillId="2" borderId="11" xfId="0" applyNumberFormat="1" applyFont="1" applyFill="1" applyBorder="1" applyAlignment="1" applyProtection="1">
      <alignment horizontal="center" vertical="center"/>
    </xf>
    <xf numFmtId="0" fontId="1" fillId="2" borderId="12" xfId="0" applyNumberFormat="1" applyFont="1" applyFill="1" applyBorder="1" applyAlignment="1" applyProtection="1">
      <alignment horizontal="center" vertical="center"/>
    </xf>
    <xf numFmtId="0" fontId="1" fillId="2" borderId="13" xfId="0" applyNumberFormat="1" applyFont="1" applyFill="1" applyBorder="1" applyAlignment="1" applyProtection="1">
      <alignment horizontal="center" vertical="center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1" fillId="2" borderId="14" xfId="0" applyNumberFormat="1" applyFont="1" applyFill="1" applyBorder="1" applyAlignment="1" applyProtection="1">
      <alignment horizontal="center" vertical="center"/>
    </xf>
    <xf numFmtId="0" fontId="1" fillId="0" borderId="4" xfId="0" applyNumberFormat="1" applyFont="1" applyFill="1" applyBorder="1" applyAlignment="1" applyProtection="1">
      <alignment vertical="center"/>
    </xf>
    <xf numFmtId="181" fontId="1" fillId="0" borderId="1" xfId="0" applyNumberFormat="1" applyFont="1" applyFill="1" applyBorder="1" applyAlignment="1" applyProtection="1">
      <alignment horizontal="right" vertical="center"/>
    </xf>
    <xf numFmtId="0" fontId="1" fillId="0" borderId="15" xfId="0" applyNumberFormat="1" applyFont="1" applyFill="1" applyBorder="1" applyAlignment="1" applyProtection="1">
      <alignment vertical="center"/>
    </xf>
    <xf numFmtId="4" fontId="1" fillId="0" borderId="1" xfId="0" applyNumberFormat="1" applyFont="1" applyFill="1" applyBorder="1" applyAlignment="1" applyProtection="1">
      <alignment horizontal="right" vertical="center"/>
    </xf>
    <xf numFmtId="0" fontId="0" fillId="0" borderId="14" xfId="0" applyFill="1" applyBorder="1" applyAlignment="1">
      <alignment vertical="center"/>
    </xf>
    <xf numFmtId="43" fontId="0" fillId="0" borderId="14" xfId="0" applyNumberFormat="1" applyFill="1" applyBorder="1"/>
    <xf numFmtId="181" fontId="1" fillId="0" borderId="1" xfId="0" applyNumberFormat="1" applyFont="1" applyFill="1" applyBorder="1" applyAlignment="1" applyProtection="1">
      <alignment horizontal="right" vertical="center" wrapText="1"/>
    </xf>
    <xf numFmtId="181" fontId="1" fillId="0" borderId="3" xfId="0" applyNumberFormat="1" applyFont="1" applyFill="1" applyBorder="1" applyAlignment="1" applyProtection="1">
      <alignment horizontal="right" vertical="center" wrapText="1"/>
    </xf>
    <xf numFmtId="181" fontId="1" fillId="0" borderId="6" xfId="0" applyNumberFormat="1" applyFont="1" applyFill="1" applyBorder="1" applyAlignment="1" applyProtection="1">
      <alignment horizontal="right" vertical="center" wrapText="1"/>
    </xf>
    <xf numFmtId="189" fontId="1" fillId="0" borderId="14" xfId="1685" applyNumberFormat="1" applyFont="1" applyFill="1" applyBorder="1" applyAlignment="1">
      <alignment vertical="center"/>
    </xf>
    <xf numFmtId="189" fontId="1" fillId="0" borderId="14" xfId="1686" applyNumberFormat="1" applyFont="1" applyFill="1" applyBorder="1" applyAlignment="1">
      <alignment vertical="center"/>
    </xf>
    <xf numFmtId="0" fontId="1" fillId="0" borderId="3" xfId="0" applyNumberFormat="1" applyFont="1" applyFill="1" applyBorder="1" applyAlignment="1" applyProtection="1">
      <alignment vertical="center"/>
    </xf>
    <xf numFmtId="181" fontId="1" fillId="0" borderId="3" xfId="0" applyNumberFormat="1" applyFont="1" applyFill="1" applyBorder="1" applyAlignment="1" applyProtection="1">
      <alignment horizontal="right" vertical="center"/>
    </xf>
    <xf numFmtId="181" fontId="1" fillId="0" borderId="3" xfId="0" applyNumberFormat="1" applyFont="1" applyFill="1" applyBorder="1" applyAlignment="1" applyProtection="1">
      <alignment vertical="center"/>
    </xf>
    <xf numFmtId="181" fontId="1" fillId="0" borderId="5" xfId="0" applyNumberFormat="1" applyFont="1" applyFill="1" applyBorder="1" applyAlignment="1" applyProtection="1">
      <alignment horizontal="right" vertical="center"/>
    </xf>
    <xf numFmtId="0" fontId="0" fillId="0" borderId="14" xfId="0" applyFill="1" applyBorder="1"/>
    <xf numFmtId="4" fontId="1" fillId="0" borderId="3" xfId="0" applyNumberFormat="1" applyFont="1" applyFill="1" applyBorder="1" applyAlignment="1" applyProtection="1">
      <alignment horizontal="right" vertical="center"/>
    </xf>
    <xf numFmtId="0" fontId="1" fillId="0" borderId="8" xfId="0" applyNumberFormat="1" applyFont="1" applyFill="1" applyBorder="1" applyAlignment="1" applyProtection="1">
      <alignment vertical="center"/>
    </xf>
    <xf numFmtId="43" fontId="1" fillId="0" borderId="5" xfId="0" applyNumberFormat="1" applyFont="1" applyFill="1" applyBorder="1" applyAlignment="1" applyProtection="1">
      <alignment horizontal="right" vertical="center" wrapText="1"/>
    </xf>
    <xf numFmtId="0" fontId="0" fillId="0" borderId="14" xfId="0" applyBorder="1"/>
    <xf numFmtId="0" fontId="5" fillId="0" borderId="4" xfId="0" applyNumberFormat="1" applyFont="1" applyFill="1" applyBorder="1" applyAlignment="1" applyProtection="1">
      <alignment horizontal="center" vertical="center"/>
    </xf>
    <xf numFmtId="181" fontId="5" fillId="0" borderId="1" xfId="0" applyNumberFormat="1" applyFont="1" applyFill="1" applyBorder="1" applyAlignment="1" applyProtection="1">
      <alignment horizontal="right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190" fontId="6" fillId="0" borderId="14" xfId="0" applyNumberFormat="1" applyFont="1" applyFill="1" applyBorder="1" applyAlignment="1">
      <alignment horizontal="right"/>
    </xf>
    <xf numFmtId="4" fontId="1" fillId="0" borderId="8" xfId="0" applyNumberFormat="1" applyFont="1" applyFill="1" applyBorder="1" applyAlignment="1" applyProtection="1">
      <alignment vertical="center"/>
    </xf>
    <xf numFmtId="3" fontId="1" fillId="0" borderId="3" xfId="0" applyNumberFormat="1" applyFont="1" applyFill="1" applyBorder="1" applyAlignment="1" applyProtection="1">
      <alignment horizontal="right" vertical="center"/>
    </xf>
    <xf numFmtId="0" fontId="0" fillId="0" borderId="14" xfId="0" applyFont="1" applyFill="1" applyBorder="1" applyAlignment="1">
      <alignment vertical="center"/>
    </xf>
    <xf numFmtId="181" fontId="1" fillId="0" borderId="5" xfId="0" applyNumberFormat="1" applyFont="1" applyFill="1" applyBorder="1" applyAlignment="1" applyProtection="1">
      <alignment horizontal="right" vertical="center" wrapText="1"/>
    </xf>
    <xf numFmtId="3" fontId="7" fillId="0" borderId="1" xfId="0" applyNumberFormat="1" applyFont="1" applyFill="1" applyBorder="1" applyAlignment="1" applyProtection="1">
      <alignment horizontal="right" vertical="center"/>
    </xf>
    <xf numFmtId="43" fontId="0" fillId="0" borderId="14" xfId="0" applyNumberFormat="1" applyBorder="1"/>
    <xf numFmtId="181" fontId="5" fillId="0" borderId="5" xfId="0" applyNumberFormat="1" applyFont="1" applyFill="1" applyBorder="1" applyAlignment="1" applyProtection="1">
      <alignment horizontal="right" vertical="center"/>
    </xf>
    <xf numFmtId="0" fontId="5" fillId="0" borderId="15" xfId="0" applyNumberFormat="1" applyFont="1" applyFill="1" applyBorder="1" applyAlignment="1" applyProtection="1">
      <alignment horizontal="center" vertical="center"/>
    </xf>
    <xf numFmtId="190" fontId="5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vertical="center"/>
    </xf>
    <xf numFmtId="0" fontId="8" fillId="0" borderId="0" xfId="0" applyFont="1"/>
    <xf numFmtId="49" fontId="1" fillId="0" borderId="0" xfId="0" applyNumberFormat="1" applyFont="1" applyFill="1" applyAlignment="1">
      <alignment horizontal="left" vertical="center"/>
    </xf>
    <xf numFmtId="0" fontId="1" fillId="0" borderId="0" xfId="0" applyFont="1" applyFill="1" applyAlignment="1">
      <alignment horizontal="left"/>
    </xf>
    <xf numFmtId="0" fontId="1" fillId="2" borderId="16" xfId="0" applyNumberFormat="1" applyFont="1" applyFill="1" applyBorder="1" applyAlignment="1" applyProtection="1">
      <alignment horizontal="center" vertical="center"/>
    </xf>
    <xf numFmtId="0" fontId="1" fillId="2" borderId="16" xfId="0" applyNumberFormat="1" applyFont="1" applyFill="1" applyBorder="1" applyAlignment="1">
      <alignment horizontal="center" vertical="center"/>
    </xf>
    <xf numFmtId="196" fontId="1" fillId="0" borderId="16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>
      <alignment horizontal="left" vertical="center"/>
    </xf>
    <xf numFmtId="176" fontId="1" fillId="0" borderId="0" xfId="12" applyNumberFormat="1" applyFont="1" applyFill="1" applyAlignment="1">
      <alignment horizontal="right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205" fontId="1" fillId="0" borderId="4" xfId="0" applyNumberFormat="1" applyFont="1" applyFill="1" applyBorder="1" applyAlignment="1" applyProtection="1">
      <alignment horizontal="center" vertical="center" wrapText="1"/>
    </xf>
    <xf numFmtId="205" fontId="1" fillId="2" borderId="4" xfId="0" applyNumberFormat="1" applyFont="1" applyFill="1" applyBorder="1" applyAlignment="1" applyProtection="1">
      <alignment horizontal="centerContinuous" vertical="center"/>
    </xf>
    <xf numFmtId="205" fontId="1" fillId="2" borderId="15" xfId="0" applyNumberFormat="1" applyFont="1" applyFill="1" applyBorder="1" applyAlignment="1" applyProtection="1">
      <alignment horizontal="centerContinuous" vertical="center"/>
    </xf>
    <xf numFmtId="205" fontId="1" fillId="0" borderId="3" xfId="0" applyNumberFormat="1" applyFont="1" applyFill="1" applyBorder="1" applyAlignment="1" applyProtection="1">
      <alignment horizontal="center" vertical="center" wrapText="1"/>
    </xf>
    <xf numFmtId="205" fontId="1" fillId="0" borderId="5" xfId="0" applyNumberFormat="1" applyFont="1" applyFill="1" applyBorder="1" applyAlignment="1" applyProtection="1">
      <alignment horizontal="center" vertical="center" wrapText="1"/>
    </xf>
    <xf numFmtId="205" fontId="1" fillId="0" borderId="9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49" fontId="0" fillId="0" borderId="3" xfId="0" applyNumberFormat="1" applyFont="1" applyFill="1" applyBorder="1" applyAlignment="1" applyProtection="1">
      <alignment horizontal="left" vertical="center" wrapText="1"/>
    </xf>
    <xf numFmtId="49" fontId="1" fillId="0" borderId="3" xfId="0" applyNumberFormat="1" applyFont="1" applyFill="1" applyBorder="1" applyAlignment="1" applyProtection="1">
      <alignment horizontal="left" vertical="center" wrapText="1"/>
    </xf>
    <xf numFmtId="196" fontId="1" fillId="0" borderId="3" xfId="12" applyNumberFormat="1" applyFont="1" applyFill="1" applyBorder="1" applyAlignment="1" applyProtection="1">
      <alignment horizontal="right" vertical="center" wrapText="1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49" fontId="1" fillId="0" borderId="0" xfId="0" applyNumberFormat="1" applyFont="1" applyFill="1" applyBorder="1" applyAlignment="1" applyProtection="1">
      <alignment horizontal="left" vertical="center" wrapText="1"/>
    </xf>
    <xf numFmtId="3" fontId="1" fillId="0" borderId="0" xfId="12" applyNumberFormat="1" applyFont="1" applyFill="1" applyBorder="1" applyAlignment="1" applyProtection="1">
      <alignment horizontal="right" vertical="center" wrapText="1"/>
    </xf>
    <xf numFmtId="205" fontId="1" fillId="2" borderId="12" xfId="0" applyNumberFormat="1" applyFont="1" applyFill="1" applyBorder="1" applyAlignment="1" applyProtection="1">
      <alignment horizontal="centerContinuous" vertical="center"/>
    </xf>
    <xf numFmtId="205" fontId="1" fillId="2" borderId="13" xfId="0" applyNumberFormat="1" applyFont="1" applyFill="1" applyBorder="1" applyAlignment="1" applyProtection="1">
      <alignment horizontal="centerContinuous" vertical="center"/>
    </xf>
    <xf numFmtId="205" fontId="1" fillId="0" borderId="15" xfId="0" applyNumberFormat="1" applyFont="1" applyFill="1" applyBorder="1" applyAlignment="1" applyProtection="1">
      <alignment horizontal="center" vertical="center" wrapText="1"/>
    </xf>
    <xf numFmtId="205" fontId="1" fillId="2" borderId="3" xfId="0" applyNumberFormat="1" applyFont="1" applyFill="1" applyBorder="1" applyAlignment="1" applyProtection="1">
      <alignment horizontal="centerContinuous" vertical="center"/>
    </xf>
    <xf numFmtId="205" fontId="1" fillId="2" borderId="8" xfId="0" applyNumberFormat="1" applyFont="1" applyFill="1" applyBorder="1" applyAlignment="1" applyProtection="1">
      <alignment horizontal="centerContinuous" vertical="center"/>
    </xf>
    <xf numFmtId="205" fontId="1" fillId="0" borderId="8" xfId="0" applyNumberFormat="1" applyFont="1" applyFill="1" applyBorder="1" applyAlignment="1" applyProtection="1">
      <alignment horizontal="center" vertical="center" wrapText="1"/>
    </xf>
    <xf numFmtId="205" fontId="1" fillId="2" borderId="3" xfId="0" applyNumberFormat="1" applyFont="1" applyFill="1" applyBorder="1" applyAlignment="1" applyProtection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196" fontId="1" fillId="0" borderId="3" xfId="0" applyNumberFormat="1" applyFont="1" applyFill="1" applyBorder="1" applyAlignment="1" applyProtection="1">
      <alignment horizontal="right" vertical="center" wrapText="1"/>
    </xf>
    <xf numFmtId="3" fontId="1" fillId="0" borderId="0" xfId="0" applyNumberFormat="1" applyFont="1" applyFill="1" applyBorder="1" applyAlignment="1" applyProtection="1">
      <alignment horizontal="right" vertical="center" wrapText="1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2" borderId="17" xfId="0" applyNumberFormat="1" applyFont="1" applyFill="1" applyBorder="1" applyAlignment="1" applyProtection="1">
      <alignment horizontal="center" vertical="center"/>
    </xf>
    <xf numFmtId="0" fontId="1" fillId="2" borderId="7" xfId="0" applyNumberFormat="1" applyFont="1" applyFill="1" applyBorder="1" applyAlignment="1" applyProtection="1">
      <alignment horizontal="center" vertical="center"/>
    </xf>
    <xf numFmtId="190" fontId="1" fillId="0" borderId="1" xfId="0" applyNumberFormat="1" applyFont="1" applyFill="1" applyBorder="1" applyAlignment="1" applyProtection="1">
      <alignment horizontal="right" vertical="center"/>
    </xf>
    <xf numFmtId="190" fontId="1" fillId="0" borderId="1" xfId="0" applyNumberFormat="1" applyFont="1" applyFill="1" applyBorder="1" applyAlignment="1" applyProtection="1">
      <alignment horizontal="right" vertical="center" wrapText="1"/>
    </xf>
    <xf numFmtId="0" fontId="0" fillId="0" borderId="7" xfId="0" applyFill="1" applyBorder="1" applyAlignment="1">
      <alignment vertical="center"/>
    </xf>
    <xf numFmtId="190" fontId="0" fillId="0" borderId="7" xfId="0" applyNumberFormat="1" applyFill="1" applyBorder="1"/>
    <xf numFmtId="4" fontId="1" fillId="0" borderId="1" xfId="0" applyNumberFormat="1" applyFont="1" applyFill="1" applyBorder="1" applyAlignment="1" applyProtection="1">
      <alignment horizontal="right" vertical="center" wrapText="1"/>
    </xf>
    <xf numFmtId="190" fontId="1" fillId="0" borderId="3" xfId="0" applyNumberFormat="1" applyFont="1" applyFill="1" applyBorder="1" applyAlignment="1" applyProtection="1">
      <alignment horizontal="right" vertical="center" wrapText="1"/>
    </xf>
    <xf numFmtId="190" fontId="1" fillId="0" borderId="6" xfId="0" applyNumberFormat="1" applyFont="1" applyFill="1" applyBorder="1" applyAlignment="1" applyProtection="1">
      <alignment horizontal="right" vertical="center" wrapText="1"/>
    </xf>
    <xf numFmtId="189" fontId="1" fillId="0" borderId="3" xfId="1686" applyNumberFormat="1" applyFont="1" applyFill="1" applyBorder="1" applyAlignment="1">
      <alignment vertical="center"/>
    </xf>
    <xf numFmtId="190" fontId="1" fillId="0" borderId="5" xfId="0" applyNumberFormat="1" applyFont="1" applyFill="1" applyBorder="1" applyAlignment="1" applyProtection="1">
      <alignment horizontal="right" vertical="center"/>
    </xf>
    <xf numFmtId="0" fontId="0" fillId="0" borderId="7" xfId="0" applyFill="1" applyBorder="1"/>
    <xf numFmtId="190" fontId="1" fillId="0" borderId="5" xfId="0" applyNumberFormat="1" applyFont="1" applyFill="1" applyBorder="1" applyAlignment="1" applyProtection="1">
      <alignment horizontal="right" vertical="center" wrapText="1"/>
    </xf>
    <xf numFmtId="190" fontId="5" fillId="0" borderId="1" xfId="0" applyNumberFormat="1" applyFont="1" applyFill="1" applyBorder="1" applyAlignment="1" applyProtection="1">
      <alignment horizontal="right" vertical="center"/>
    </xf>
    <xf numFmtId="190" fontId="5" fillId="0" borderId="8" xfId="0" applyNumberFormat="1" applyFont="1" applyFill="1" applyBorder="1" applyAlignment="1" applyProtection="1">
      <alignment horizontal="center" vertical="center"/>
    </xf>
    <xf numFmtId="190" fontId="6" fillId="0" borderId="7" xfId="0" applyNumberFormat="1" applyFont="1" applyFill="1" applyBorder="1" applyAlignment="1">
      <alignment horizontal="right"/>
    </xf>
    <xf numFmtId="0" fontId="0" fillId="0" borderId="7" xfId="0" applyFont="1" applyFill="1" applyBorder="1" applyAlignment="1">
      <alignment vertical="center"/>
    </xf>
    <xf numFmtId="190" fontId="0" fillId="0" borderId="7" xfId="0" applyNumberFormat="1" applyFill="1" applyBorder="1" applyAlignment="1">
      <alignment horizontal="right"/>
    </xf>
    <xf numFmtId="190" fontId="7" fillId="0" borderId="5" xfId="0" applyNumberFormat="1" applyFont="1" applyFill="1" applyBorder="1" applyAlignment="1" applyProtection="1">
      <alignment horizontal="right" vertical="center" wrapText="1"/>
    </xf>
    <xf numFmtId="190" fontId="7" fillId="0" borderId="1" xfId="0" applyNumberFormat="1" applyFont="1" applyFill="1" applyBorder="1" applyAlignment="1" applyProtection="1">
      <alignment horizontal="right" vertical="center"/>
    </xf>
    <xf numFmtId="190" fontId="5" fillId="0" borderId="5" xfId="0" applyNumberFormat="1" applyFont="1" applyFill="1" applyBorder="1" applyAlignment="1" applyProtection="1">
      <alignment horizontal="right" vertical="center"/>
    </xf>
    <xf numFmtId="190" fontId="5" fillId="0" borderId="3" xfId="0" applyNumberFormat="1" applyFont="1" applyFill="1" applyBorder="1" applyAlignment="1" applyProtection="1">
      <alignment horizontal="center" vertical="center"/>
    </xf>
  </cellXfs>
  <cellStyles count="2201">
    <cellStyle name="常规" xfId="0" builtinId="0"/>
    <cellStyle name="好_~5676413 2" xfId="1"/>
    <cellStyle name="好_高中教师人数（教育厅1.6日提供） 2" xfId="2"/>
    <cellStyle name="货币[0]" xfId="3" builtinId="7"/>
    <cellStyle name="Accent4 2" xfId="4"/>
    <cellStyle name="好_2009年一般性转移支付标准工资_奖励补助测算5.22测试 3 2" xfId="5"/>
    <cellStyle name="Accent6" xfId="6"/>
    <cellStyle name="_Book1 2 3" xfId="7"/>
    <cellStyle name="40% - Accent2 2 4" xfId="8"/>
    <cellStyle name="差_2009年一般性转移支付标准工资_奖励补助测算5.23新 3" xfId="9"/>
    <cellStyle name="输入" xfId="10" builtinId="20"/>
    <cellStyle name="好_2009年一般性转移支付标准工资_奖励补助测算5.24冯铸 4" xfId="11"/>
    <cellStyle name="货币" xfId="12" builtinId="4"/>
    <cellStyle name="强调 3 4" xfId="13"/>
    <cellStyle name="好_05玉溪" xfId="14"/>
    <cellStyle name="20% - 强调文字颜色 3" xfId="15" builtinId="38"/>
    <cellStyle name="args.style" xfId="16"/>
    <cellStyle name="Accent2 - 40%" xfId="17"/>
    <cellStyle name="千位分隔[0]" xfId="18" builtinId="6"/>
    <cellStyle name="差_2009年一般性转移支付标准工资_奖励补助测算7.25 3 2" xfId="19"/>
    <cellStyle name="差" xfId="20" builtinId="27"/>
    <cellStyle name="40% - 强调文字颜色 3" xfId="21" builtinId="39"/>
    <cellStyle name="Input 2" xfId="22"/>
    <cellStyle name="千位分隔" xfId="23" builtinId="3"/>
    <cellStyle name="差_业务工作量指标 2 2 2" xfId="24"/>
    <cellStyle name="20% - Accent6 2 2 2 2" xfId="25"/>
    <cellStyle name="日期" xfId="26"/>
    <cellStyle name="差_奖励补助测算5.23新" xfId="27"/>
    <cellStyle name="超链接" xfId="28" builtinId="8"/>
    <cellStyle name="Accent2 - 60%" xfId="29"/>
    <cellStyle name="Accent5 - 60% 2 3" xfId="30"/>
    <cellStyle name="60% - 强调文字颜色 3" xfId="31" builtinId="40"/>
    <cellStyle name="好_M01-2(州市补助收入) 2 3" xfId="32"/>
    <cellStyle name="百分比" xfId="33" builtinId="5"/>
    <cellStyle name="差_基础数据分析 4" xfId="34"/>
    <cellStyle name="已访问的超链接" xfId="35" builtinId="9"/>
    <cellStyle name="差_地方配套按人均增幅控制8.30xl 2" xfId="36"/>
    <cellStyle name="_ET_STYLE_NoName_00__Sheet3" xfId="37"/>
    <cellStyle name="注释" xfId="38" builtinId="10"/>
    <cellStyle name="40% - Accent3 2 2 2 2" xfId="39"/>
    <cellStyle name="常规 12 2 2" xfId="40"/>
    <cellStyle name="60% - 强调文字颜色 2" xfId="41" builtinId="36"/>
    <cellStyle name="Accent4 2 3" xfId="42"/>
    <cellStyle name="Accent5 - 60% 2 2" xfId="43"/>
    <cellStyle name="差_教师绩效工资测算表（离退休按各地上报数测算）2009年1月1日" xfId="44"/>
    <cellStyle name="差_奖励补助测算5.22测试 4" xfId="45"/>
    <cellStyle name="差_2007年政法部门业务指标" xfId="46"/>
    <cellStyle name="标题 4" xfId="47" builtinId="19"/>
    <cellStyle name="好_高中教师人数（教育厅1.6日提供） 2 3" xfId="48"/>
    <cellStyle name="好_~5676413 2 3" xfId="49"/>
    <cellStyle name="警告文本" xfId="50" builtinId="11"/>
    <cellStyle name="差_奖励补助测算5.22测试" xfId="51"/>
    <cellStyle name="标题" xfId="52" builtinId="15"/>
    <cellStyle name="差_2、土地面积、人口、粮食产量基本情况 3 2" xfId="53"/>
    <cellStyle name="Accent1 - 60% 2 2" xfId="54"/>
    <cellStyle name="解释性文本" xfId="55" builtinId="53"/>
    <cellStyle name="差_2009年一般性转移支付标准工资_奖励补助测算5.22测试 4" xfId="56"/>
    <cellStyle name="差_0502通海县 2 2" xfId="57"/>
    <cellStyle name="20% - Accent2 2 2 2 2" xfId="58"/>
    <cellStyle name="20% - Accent5 2 3" xfId="59"/>
    <cellStyle name="百分比 4" xfId="60"/>
    <cellStyle name="标题 1" xfId="61" builtinId="16"/>
    <cellStyle name="差_奖励补助测算5.22测试 2" xfId="62"/>
    <cellStyle name="20% - Accent5 2 4" xfId="63"/>
    <cellStyle name="标题 2" xfId="64" builtinId="17"/>
    <cellStyle name="60% - 强调文字颜色 1" xfId="65" builtinId="32"/>
    <cellStyle name="Accent4 2 2" xfId="66"/>
    <cellStyle name="Accent6 2" xfId="67"/>
    <cellStyle name="差_奖励补助测算5.22测试 3" xfId="68"/>
    <cellStyle name="标题 3" xfId="69" builtinId="18"/>
    <cellStyle name="好_高中教师人数（教育厅1.6日提供） 2 2" xfId="70"/>
    <cellStyle name="好_~5676413 2 2" xfId="71"/>
    <cellStyle name="60% - 强调文字颜色 4" xfId="72" builtinId="44"/>
    <cellStyle name="输出" xfId="73" builtinId="21"/>
    <cellStyle name="好_奖励补助测算5.22测试 3" xfId="74"/>
    <cellStyle name="差_2009年一般性转移支付标准工资 2" xfId="75"/>
    <cellStyle name="计算" xfId="76" builtinId="22"/>
    <cellStyle name="差_2008云南省分县市中小学教职工统计表（教育厅提供） 2 3" xfId="77"/>
    <cellStyle name="Input" xfId="78"/>
    <cellStyle name="40% - 强调文字颜色 4 2" xfId="79"/>
    <cellStyle name="检查单元格" xfId="80" builtinId="23"/>
    <cellStyle name="20% - 强调文字颜色 6" xfId="81" builtinId="50"/>
    <cellStyle name="好_00省级(定稿) 2 3" xfId="82"/>
    <cellStyle name="好_2009年一般性转移支付标准工资_地方配套按人均增幅控制8.30一般预算平均增幅、人均可用财力平均增幅两次控制、社会治安系数调整、案件数调整xl" xfId="83"/>
    <cellStyle name="差_M03 2 2 2" xfId="84"/>
    <cellStyle name="40% - Accent6 2 3" xfId="85"/>
    <cellStyle name="差_06544D6AC6C34935B3F0F2962E8986A5 2" xfId="86"/>
    <cellStyle name="Currency [0]" xfId="87"/>
    <cellStyle name="强调文字颜色 2" xfId="88" builtinId="33"/>
    <cellStyle name="链接单元格" xfId="89" builtinId="24"/>
    <cellStyle name="差_530623_2006年县级财政报表附表 4" xfId="90"/>
    <cellStyle name="表标题 2 2" xfId="91"/>
    <cellStyle name="差_教育厅提供义务教育及高中教师人数（2009年1月6日）" xfId="92"/>
    <cellStyle name="好_地方配套按人均增幅控制8.30xl 3" xfId="93"/>
    <cellStyle name="好_地方配套按人均增幅控制8.30一般预算平均增幅、人均可用财力平均增幅两次控制、社会治安系数调整、案件数调整xl 3 2" xfId="94"/>
    <cellStyle name="常规 6 2 3" xfId="95"/>
    <cellStyle name="Calculation_国有资本经营预算编制报表1（预算单位）" xfId="96"/>
    <cellStyle name="汇总" xfId="97" builtinId="25"/>
    <cellStyle name="差_Book2" xfId="98"/>
    <cellStyle name="好" xfId="99" builtinId="26"/>
    <cellStyle name="差_2009年一般性转移支付标准工资_奖励补助测算7.25 4" xfId="100"/>
    <cellStyle name="_Book1_5" xfId="101"/>
    <cellStyle name="Heading 3" xfId="102"/>
    <cellStyle name="差_2009年一般性转移支付标准工资_不用软件计算9.1不考虑经费管理评价xl 4" xfId="103"/>
    <cellStyle name="20% - Accent3 2" xfId="104"/>
    <cellStyle name="适中" xfId="105" builtinId="28"/>
    <cellStyle name="20% - 强调文字颜色 5" xfId="106" builtinId="46"/>
    <cellStyle name="好_00省级(定稿) 2 2" xfId="107"/>
    <cellStyle name="差_1003牟定县 3 2" xfId="108"/>
    <cellStyle name="40% - Accent6 2 2" xfId="109"/>
    <cellStyle name="强调文字颜色 1" xfId="110" builtinId="29"/>
    <cellStyle name="常规 2 2 2 4" xfId="111"/>
    <cellStyle name="好_2006年在职人员情况 2" xfId="112"/>
    <cellStyle name="差_教育厅提供义务教育及高中教师人数（2009年1月6日） 3" xfId="113"/>
    <cellStyle name="_ET_STYLE_NoName_00__附件1：基数核对表" xfId="114"/>
    <cellStyle name="20% - 强调文字颜色 1" xfId="115" builtinId="30"/>
    <cellStyle name="Note 2 4" xfId="116"/>
    <cellStyle name="Accent6 - 20% 2 2" xfId="117"/>
    <cellStyle name="常规 2 8 2 2 2" xfId="118"/>
    <cellStyle name="标题 5 4" xfId="119"/>
    <cellStyle name="40% - 强调文字颜色 1" xfId="120" builtinId="31"/>
    <cellStyle name="20% - 强调文字颜色 2" xfId="121" builtinId="34"/>
    <cellStyle name="Accent6 - 20% 2 3" xfId="122"/>
    <cellStyle name="40% - 强调文字颜色 2" xfId="123" builtinId="35"/>
    <cellStyle name="千位分隔[0] 2" xfId="124"/>
    <cellStyle name="Accent2 - 40% 2" xfId="125"/>
    <cellStyle name="差_11大理 2 2" xfId="126"/>
    <cellStyle name="强调文字颜色 3" xfId="127" builtinId="37"/>
    <cellStyle name="千位分隔[0] 3" xfId="128"/>
    <cellStyle name="Accent2 - 40% 3" xfId="129"/>
    <cellStyle name="PSChar" xfId="130"/>
    <cellStyle name="差_11大理 2 3" xfId="131"/>
    <cellStyle name="强调文字颜色 4" xfId="132" builtinId="41"/>
    <cellStyle name="20% - 强调文字颜色 4" xfId="133" builtinId="42"/>
    <cellStyle name="标题 5 3 2" xfId="134"/>
    <cellStyle name="40% - 强调文字颜色 4" xfId="135" builtinId="43"/>
    <cellStyle name="强调文字颜色 5" xfId="136" builtinId="45"/>
    <cellStyle name="百分比 3 2 3 2" xfId="137"/>
    <cellStyle name="差_三季度－表二 2 2 2" xfId="138"/>
    <cellStyle name="Accent2 - 40% 4" xfId="139"/>
    <cellStyle name="40% - 强调文字颜色 5" xfId="140" builtinId="47"/>
    <cellStyle name="好_财政供养人员 2 3" xfId="141"/>
    <cellStyle name="Accent3 - 20% 3 2" xfId="142"/>
    <cellStyle name="差_2、土地面积、人口、粮食产量基本情况 2 2" xfId="143"/>
    <cellStyle name="好_指标四 3 2" xfId="144"/>
    <cellStyle name="差_2006年全省财力计算表（中央、决算）" xfId="145"/>
    <cellStyle name="60% - 强调文字颜色 5" xfId="146" builtinId="48"/>
    <cellStyle name="20% - Accent5_国有资本经营预算编制报表1（预算单位）" xfId="147"/>
    <cellStyle name="强调文字颜色 6" xfId="148" builtinId="49"/>
    <cellStyle name="20% - Accent3 2 2" xfId="149"/>
    <cellStyle name="_弱电系统设备配置报价清单" xfId="150"/>
    <cellStyle name="0,0&#13;&#10;NA&#13;&#10;" xfId="151"/>
    <cellStyle name="Heading 3 2" xfId="152"/>
    <cellStyle name="40% - 强调文字颜色 6" xfId="153" builtinId="51"/>
    <cellStyle name="差_2、土地面积、人口、粮食产量基本情况 2 3" xfId="154"/>
    <cellStyle name="60% - 强调文字颜色 6" xfId="155" builtinId="52"/>
    <cellStyle name="差_2009年一般性转移支付标准工资_奖励补助测算7.25 (version 1) (version 1) 2" xfId="156"/>
    <cellStyle name="好_汇总 3 2" xfId="157"/>
    <cellStyle name="_ET_STYLE_NoName_00_" xfId="158"/>
    <cellStyle name="_Book1 4" xfId="159"/>
    <cellStyle name="_Book1_1" xfId="160"/>
    <cellStyle name="20% - Accent3 2 4" xfId="161"/>
    <cellStyle name="百分比 2 3" xfId="162"/>
    <cellStyle name="_2011年广西城乡风貌改造三期工程综合整治项目进度表6.07" xfId="163"/>
    <cellStyle name="差_11FBAECC21B44AB381CAD25299165218_c 2" xfId="164"/>
    <cellStyle name="好_1110洱源县 2 2 2" xfId="165"/>
    <cellStyle name="好_县级公安机关公用经费标准奖励测算方案（定稿）" xfId="166"/>
    <cellStyle name="差_2009年一般性转移支付标准工资_奖励补助测算5.22测试 2 3" xfId="167"/>
    <cellStyle name="40% - Accent1 2 2 2 2" xfId="168"/>
    <cellStyle name="好_2009年一般性转移支付标准工资_奖励补助测算7.25 2 2 2" xfId="169"/>
    <cellStyle name="_20100326高清市院遂宁检察院1080P配置清单26日改" xfId="170"/>
    <cellStyle name="_Book1 3 2" xfId="171"/>
    <cellStyle name="40% - Accent1 2 2 3" xfId="172"/>
    <cellStyle name="好_2009年一般性转移支付标准工资_~5676413 2" xfId="173"/>
    <cellStyle name="_Book1 2 2 2" xfId="174"/>
    <cellStyle name="Accent5 2" xfId="175"/>
    <cellStyle name="Accent3 - 20%" xfId="176"/>
    <cellStyle name="Accent6 - 40% 2 3" xfId="177"/>
    <cellStyle name="常规 2 7 2" xfId="178"/>
    <cellStyle name="_Book1" xfId="179"/>
    <cellStyle name="好_M01-2(州市补助收入) 2 2" xfId="180"/>
    <cellStyle name="Good 2 2 2" xfId="181"/>
    <cellStyle name="常规 2 7 2 2" xfId="182"/>
    <cellStyle name="_Book1 2" xfId="183"/>
    <cellStyle name="好_2009年一般性转移支付标准工资_~5676413" xfId="184"/>
    <cellStyle name="好_2009年一般性转移支付标准工资_奖励补助测算5.22测试 4" xfId="185"/>
    <cellStyle name="常规 2 7 2 2 2" xfId="186"/>
    <cellStyle name="_Book1 2 2" xfId="187"/>
    <cellStyle name="Accent5" xfId="188"/>
    <cellStyle name="40% - Accent6 2 2 2 2" xfId="189"/>
    <cellStyle name="常规 2 7 2 3" xfId="190"/>
    <cellStyle name="_Book1 3" xfId="191"/>
    <cellStyle name="_Book1_2" xfId="192"/>
    <cellStyle name="常规 3 2 3" xfId="193"/>
    <cellStyle name="Accent2 - 20%" xfId="194"/>
    <cellStyle name="_Book1_3" xfId="195"/>
    <cellStyle name="差_2006年在职人员情况 2 2" xfId="196"/>
    <cellStyle name="Heading 1" xfId="197"/>
    <cellStyle name="_Book1_4" xfId="198"/>
    <cellStyle name="差_2006年在职人员情况 2 3" xfId="199"/>
    <cellStyle name="Heading 2" xfId="200"/>
    <cellStyle name="差_2009年一般性转移支付标准工资_不用软件计算9.1不考虑经费管理评价xl 3" xfId="201"/>
    <cellStyle name="20% - 强调文字颜色 3 2" xfId="202"/>
    <cellStyle name="强调 1 4" xfId="203"/>
    <cellStyle name="差_~4190974 3 2" xfId="204"/>
    <cellStyle name="_ET_STYLE_NoName_00__Book1" xfId="205"/>
    <cellStyle name="40% - Accent3 2 2 3" xfId="206"/>
    <cellStyle name="常规 2 3 3 2" xfId="207"/>
    <cellStyle name="_ET_STYLE_NoName_00__Book1_1" xfId="208"/>
    <cellStyle name="Accent5 - 60% 3" xfId="209"/>
    <cellStyle name="Accent5 - 20%" xfId="210"/>
    <cellStyle name="_ET_STYLE_NoName_00__Book1_2" xfId="211"/>
    <cellStyle name="20% - Accent1 2 2" xfId="212"/>
    <cellStyle name="Accent1 - 20% 2 2" xfId="213"/>
    <cellStyle name="Accent5 - 60% 4" xfId="214"/>
    <cellStyle name="_ET_STYLE_NoName_00__表一：基数核对表" xfId="215"/>
    <cellStyle name="差_05玉溪 2 2 2" xfId="216"/>
    <cellStyle name="好_03昭通 2 3" xfId="217"/>
    <cellStyle name="20% - Accent1" xfId="218"/>
    <cellStyle name="Accent1 - 20%" xfId="219"/>
    <cellStyle name="Heading 2 2 3" xfId="220"/>
    <cellStyle name="20% - Accent1 2" xfId="221"/>
    <cellStyle name="Accent1 - 20% 2" xfId="222"/>
    <cellStyle name="差_2009年一般性转移支付标准工资_奖励补助测算5.24冯铸" xfId="223"/>
    <cellStyle name="20% - Accent1 2 2 2" xfId="224"/>
    <cellStyle name="Accent1 - 20% 2 2 2" xfId="225"/>
    <cellStyle name="好_2006年基础数据 2 3" xfId="226"/>
    <cellStyle name="差_义务教育阶段教职工人数（教育厅提供最终）" xfId="227"/>
    <cellStyle name="Accent5 - 20% 2" xfId="228"/>
    <cellStyle name="好_奖励补助测算7.25 4" xfId="229"/>
    <cellStyle name="差_2009年一般性转移支付标准工资_奖励补助测算5.24冯铸 2" xfId="230"/>
    <cellStyle name="20% - Accent1 2 2 2 2" xfId="231"/>
    <cellStyle name="好_~4190974 3" xfId="232"/>
    <cellStyle name="好_2007年检察院案件数 3" xfId="233"/>
    <cellStyle name="差_义务教育阶段教职工人数（教育厅提供最终） 2" xfId="234"/>
    <cellStyle name="Accent5 - 20% 2 2" xfId="235"/>
    <cellStyle name="20% - Accent1 2 2 3" xfId="236"/>
    <cellStyle name="Accent5 - 20% 3" xfId="237"/>
    <cellStyle name="Input 2 2" xfId="238"/>
    <cellStyle name="40% - 强调文字颜色 3 2" xfId="239"/>
    <cellStyle name="20% - Accent1 2 3" xfId="240"/>
    <cellStyle name="Accent1 - 20% 2 3" xfId="241"/>
    <cellStyle name="差_地方配套按人均增幅控制8.30xl 2 3" xfId="242"/>
    <cellStyle name="20% - Accent1 2 3 2" xfId="243"/>
    <cellStyle name="Input 2 2 2" xfId="244"/>
    <cellStyle name="差_2008云南省分县市中小学教职工统计表（教育厅提供） 2" xfId="245"/>
    <cellStyle name="20% - Accent1 2 4" xfId="246"/>
    <cellStyle name="Input 2 3" xfId="247"/>
    <cellStyle name="20% - Accent1_国有资本经营预算编制报表1（预算单位）" xfId="248"/>
    <cellStyle name="Accent1 - 20% 4" xfId="249"/>
    <cellStyle name="20% - Accent2" xfId="250"/>
    <cellStyle name="20% - Accent2 2" xfId="251"/>
    <cellStyle name="差_7FCDB1134FC94DDDB095F60B2C175118" xfId="252"/>
    <cellStyle name="差_0502通海县" xfId="253"/>
    <cellStyle name="20% - Accent2 2 2" xfId="254"/>
    <cellStyle name="差_7FCDB1134FC94DDDB095F60B2C175118 2" xfId="255"/>
    <cellStyle name="差_0502通海县 2" xfId="256"/>
    <cellStyle name="20% - Accent2 2 2 2" xfId="257"/>
    <cellStyle name="好_530623_2006年县级财政报表附表 3 2" xfId="258"/>
    <cellStyle name="差_0502通海县 3" xfId="259"/>
    <cellStyle name="20% - Accent2 2 2 3" xfId="260"/>
    <cellStyle name="Dollar (zero dec)" xfId="261"/>
    <cellStyle name="20% - Accent2 2 3" xfId="262"/>
    <cellStyle name="百分比 2 2 3 2" xfId="263"/>
    <cellStyle name="Calculation" xfId="264"/>
    <cellStyle name="好_0502通海县 4" xfId="265"/>
    <cellStyle name="20% - Accent2 2 3 2" xfId="266"/>
    <cellStyle name="差_530623_2006年县级财政报表附表" xfId="267"/>
    <cellStyle name="Check Cell 2 3" xfId="268"/>
    <cellStyle name="PSHeading" xfId="269"/>
    <cellStyle name="Accent3 - 40% 4" xfId="270"/>
    <cellStyle name="60% - Accent2 2" xfId="271"/>
    <cellStyle name="Title 2 2" xfId="272"/>
    <cellStyle name="20% - Accent2 2 4" xfId="273"/>
    <cellStyle name="콤마 [0]_BOILER-CO1" xfId="274"/>
    <cellStyle name="Accent6 2 2" xfId="275"/>
    <cellStyle name="20% - Accent2_国有资本经营预算编制报表1（预算单位）" xfId="276"/>
    <cellStyle name="60% - 强调文字颜色 1 2" xfId="277"/>
    <cellStyle name="Accent4 2 2 2" xfId="278"/>
    <cellStyle name="Heading 4" xfId="279"/>
    <cellStyle name="20% - Accent3" xfId="280"/>
    <cellStyle name="常规 2 10 3 5" xfId="281"/>
    <cellStyle name="Heading 3 2 2" xfId="282"/>
    <cellStyle name="20% - Accent3 2 2 2" xfId="283"/>
    <cellStyle name="好_下半年禁毒办案经费分配2544.3万元" xfId="284"/>
    <cellStyle name="40% - 强调文字颜色 6 2" xfId="285"/>
    <cellStyle name="常规 2 10 3 5 2" xfId="286"/>
    <cellStyle name="Heading 3 2 2 2" xfId="287"/>
    <cellStyle name="20% - Accent3 2 2 2 2" xfId="288"/>
    <cellStyle name="千位分隔[0] 2 2 2" xfId="289"/>
    <cellStyle name="常规 2 8 4 2" xfId="290"/>
    <cellStyle name="Accent2 - 40% 2 2 2" xfId="291"/>
    <cellStyle name="常规 2 10 3 6" xfId="292"/>
    <cellStyle name="Heading 3 2 3" xfId="293"/>
    <cellStyle name="20% - Accent3 2 2 3" xfId="294"/>
    <cellStyle name="好_业务工作量指标 3" xfId="295"/>
    <cellStyle name="40% - Accent4_国有资本经营预算编制报表1（预算单位）" xfId="296"/>
    <cellStyle name="20% - Accent3 2 3" xfId="297"/>
    <cellStyle name="常规 13" xfId="298"/>
    <cellStyle name="20% - Accent3 2 3 2" xfId="299"/>
    <cellStyle name="Currency1" xfId="300"/>
    <cellStyle name="40% - Accent3 2 3" xfId="301"/>
    <cellStyle name="20% - Accent3_国有资本经营预算编制报表1（预算单位）" xfId="302"/>
    <cellStyle name="Accent6 - 60% 3 2" xfId="303"/>
    <cellStyle name="20% - Accent5 2" xfId="304"/>
    <cellStyle name="40% - Accent6 2 2 3" xfId="305"/>
    <cellStyle name="Accent6 - 60% 2" xfId="306"/>
    <cellStyle name="20% - Accent4" xfId="307"/>
    <cellStyle name="Accent6 - 60% 2 2" xfId="308"/>
    <cellStyle name="20% - Accent4 2" xfId="309"/>
    <cellStyle name="常规 5 3 2 2" xfId="310"/>
    <cellStyle name="常规 4" xfId="311"/>
    <cellStyle name="Accent6_公安安全支出补充表5.14" xfId="312"/>
    <cellStyle name="Accent6 - 60% 2 2 2" xfId="313"/>
    <cellStyle name="Check Cell_国有资本经营预算编制报表1（预算单位）" xfId="314"/>
    <cellStyle name="20% - Accent4 2 2" xfId="315"/>
    <cellStyle name="20% - Accent4 2 2 2" xfId="316"/>
    <cellStyle name="20% - Accent4 2 4" xfId="317"/>
    <cellStyle name="20% - Accent4 2 2 2 2" xfId="318"/>
    <cellStyle name="20% - Accent4 2 2 3" xfId="319"/>
    <cellStyle name="20% - Accent4 2 3" xfId="320"/>
    <cellStyle name="20% - Accent4 2 3 2" xfId="321"/>
    <cellStyle name="差_M01-2(州市补助收入) 2 2 2" xfId="322"/>
    <cellStyle name="20% - Accent4_国有资本经营预算编制报表1（预算单位）" xfId="323"/>
    <cellStyle name="好_高中教师人数（教育厅1.6日提供） 3 2" xfId="324"/>
    <cellStyle name="好_~5676413 3 2" xfId="325"/>
    <cellStyle name="Accent6 - 60% 3" xfId="326"/>
    <cellStyle name="20% - Accent5" xfId="327"/>
    <cellStyle name="差_2007年检察院案件数 2 2 2" xfId="328"/>
    <cellStyle name="Accent3 2 2 2" xfId="329"/>
    <cellStyle name="20% - Accent5 2 2" xfId="330"/>
    <cellStyle name="百分比 3" xfId="331"/>
    <cellStyle name="20% - Accent5 2 2 2" xfId="332"/>
    <cellStyle name="Good_国有资本经营预算编制报表1（预算单位）" xfId="333"/>
    <cellStyle name="百分比 3 2" xfId="334"/>
    <cellStyle name="20% - Accent5 2 2 2 2" xfId="335"/>
    <cellStyle name="百分比 3 2 2" xfId="336"/>
    <cellStyle name="差_业务工作量指标 2 3" xfId="337"/>
    <cellStyle name="20% - Accent6 2 2 3" xfId="338"/>
    <cellStyle name="20% - Accent5 2 2 3" xfId="339"/>
    <cellStyle name="百分比 3 3" xfId="340"/>
    <cellStyle name="标题 1 2" xfId="341"/>
    <cellStyle name="20% - Accent5 2 3 2" xfId="342"/>
    <cellStyle name="百分比 4 2" xfId="343"/>
    <cellStyle name="常规 2 2 6" xfId="344"/>
    <cellStyle name="差_2009年一般性转移支付标准工资_地方配套按人均增幅控制8.30一般预算平均增幅、人均可用财力平均增幅两次控制、社会治安系数调整、案件数调整xl 2 2" xfId="345"/>
    <cellStyle name="Accent6 - 60% 4" xfId="346"/>
    <cellStyle name="20% - Accent6" xfId="347"/>
    <cellStyle name="差_业务工作量指标" xfId="348"/>
    <cellStyle name="20% - Accent6 2" xfId="349"/>
    <cellStyle name="Heading 4_国有资本经营预算编制报表1（预算单位）" xfId="350"/>
    <cellStyle name="差_业务工作量指标 2" xfId="351"/>
    <cellStyle name="20% - Accent6 2 2" xfId="352"/>
    <cellStyle name="差_业务工作量指标 2 2" xfId="353"/>
    <cellStyle name="差_县级公安机关公用经费标准奖励测算方案（定稿） 4" xfId="354"/>
    <cellStyle name="20% - Accent6 2 2 2" xfId="355"/>
    <cellStyle name="差_业务工作量指标 3" xfId="356"/>
    <cellStyle name="差_530623_2006年县级财政报表附表 2" xfId="357"/>
    <cellStyle name="no dec" xfId="358"/>
    <cellStyle name="20% - Accent6 2 3" xfId="359"/>
    <cellStyle name="Calculation 2" xfId="360"/>
    <cellStyle name="60% - Accent5_国有资本经营预算编制报表1（预算单位）" xfId="361"/>
    <cellStyle name="差_业务工作量指标 3 2" xfId="362"/>
    <cellStyle name="差_530623_2006年县级财政报表附表 2 2" xfId="363"/>
    <cellStyle name="20% - Accent6 2 3 2" xfId="364"/>
    <cellStyle name="Warning Text" xfId="365"/>
    <cellStyle name="Calculation 2 2" xfId="366"/>
    <cellStyle name="好_地方配套按人均增幅控制8.30xl 2" xfId="367"/>
    <cellStyle name="差_业务工作量指标 4" xfId="368"/>
    <cellStyle name="差_530623_2006年县级财政报表附表 3" xfId="369"/>
    <cellStyle name="20% - Accent6 2 4" xfId="370"/>
    <cellStyle name="好_地方配套按人均增幅控制8.30一般预算平均增幅、人均可用财力平均增幅两次控制、社会治安系数调整、案件数调整xl 2" xfId="371"/>
    <cellStyle name="20% - Accent6_国有资本经营预算编制报表1（预算单位）" xfId="372"/>
    <cellStyle name="Explanatory Text 2 2" xfId="373"/>
    <cellStyle name="20% - 强调文字颜色 1 2" xfId="374"/>
    <cellStyle name="Accent1 2 3" xfId="375"/>
    <cellStyle name="20% - 强调文字颜色 2 2" xfId="376"/>
    <cellStyle name="Mon閠aire_!!!GO" xfId="377"/>
    <cellStyle name="20% - 强调文字颜色 4 2" xfId="378"/>
    <cellStyle name="好_00省级(定稿) 2 2 2" xfId="379"/>
    <cellStyle name="20% - 强调文字颜色 5 2" xfId="380"/>
    <cellStyle name="콤마_BOILER-CO1" xfId="381"/>
    <cellStyle name="差_11大理 4" xfId="382"/>
    <cellStyle name="40% - Accent6 2 2 2" xfId="383"/>
    <cellStyle name="好_2007年人员分部门统计表 4" xfId="384"/>
    <cellStyle name="20% - 强调文字颜色 6 2" xfId="385"/>
    <cellStyle name="好_2009年一般性转移支付标准工资_地方配套按人均增幅控制8.30一般预算平均增幅、人均可用财力平均增幅两次控制、社会治安系数调整、案件数调整xl 2" xfId="386"/>
    <cellStyle name="40% - Accent6 2 3 2" xfId="387"/>
    <cellStyle name="好_汇总-县级财政报表附表 2" xfId="388"/>
    <cellStyle name="40% - Accent1" xfId="389"/>
    <cellStyle name="40% - Accent5_国有资本经营预算编制报表1（预算单位）" xfId="390"/>
    <cellStyle name="差_三季度－表二 3" xfId="391"/>
    <cellStyle name="好_汇总-县级财政报表附表 2 2" xfId="392"/>
    <cellStyle name="好_2009年一般性转移支付标准工资_地方配套按人均增幅控制8.31（调整结案率后）xl 2 3" xfId="393"/>
    <cellStyle name="40% - Accent1 2" xfId="394"/>
    <cellStyle name="差_三季度－表二 3 2" xfId="395"/>
    <cellStyle name="好_汇总-县级财政报表附表 2 2 2" xfId="396"/>
    <cellStyle name="40% - Accent1 2 2" xfId="397"/>
    <cellStyle name="差_检验表（调整后）" xfId="398"/>
    <cellStyle name="40% - Accent1 2 2 2" xfId="399"/>
    <cellStyle name="Linked Cells" xfId="400"/>
    <cellStyle name="40% - Accent1 2 3" xfId="401"/>
    <cellStyle name="Accent3 - 40% 2 3" xfId="402"/>
    <cellStyle name="40% - Accent1 2 3 2" xfId="403"/>
    <cellStyle name="好_奖励补助测算7.25 (version 1) (version 1) 3 2" xfId="404"/>
    <cellStyle name="6mal" xfId="405"/>
    <cellStyle name="好_Book2 2 2 2" xfId="406"/>
    <cellStyle name="40% - Accent1 2 4" xfId="407"/>
    <cellStyle name="差_530623_2006年县级财政报表附表 2 2 2" xfId="408"/>
    <cellStyle name="40% - Accent1_国有资本经营预算编制报表1（预算单位）" xfId="409"/>
    <cellStyle name="Warning Text 2" xfId="410"/>
    <cellStyle name="差_M01-2(州市补助收入) 2 3" xfId="411"/>
    <cellStyle name="Calculation 2 2 2" xfId="412"/>
    <cellStyle name="好_汇总-县级财政报表附表 3" xfId="413"/>
    <cellStyle name="40% - Accent2" xfId="414"/>
    <cellStyle name="好_2009年一般性转移支付标准工资_奖励补助测算5.24冯铸" xfId="415"/>
    <cellStyle name="好_汇总-县级财政报表附表 3 2" xfId="416"/>
    <cellStyle name="40% - Accent2 2" xfId="417"/>
    <cellStyle name="Accent3 - 20% 2 3" xfId="418"/>
    <cellStyle name="好_2009年一般性转移支付标准工资_奖励补助测算5.24冯铸 2" xfId="419"/>
    <cellStyle name="40% - Accent2 2 2" xfId="420"/>
    <cellStyle name="Millares [0]_96 Risk" xfId="421"/>
    <cellStyle name="好_2009年一般性转移支付标准工资_奖励补助测算5.24冯铸 2 2" xfId="422"/>
    <cellStyle name="40% - Accent2 2 2 2" xfId="423"/>
    <cellStyle name="寘嬫愗傝 [0.00]_Region Orders (2)" xfId="424"/>
    <cellStyle name="好_2009年一般性转移支付标准工资_奖励补助测算5.24冯铸 2 2 2" xfId="425"/>
    <cellStyle name="40% - Accent2 2 2 2 2" xfId="426"/>
    <cellStyle name="好_2009年一般性转移支付标准工资_奖励补助测算5.24冯铸 2 3" xfId="427"/>
    <cellStyle name="常规 2 8 2 3 2" xfId="428"/>
    <cellStyle name="40% - Accent2 2 2 3" xfId="429"/>
    <cellStyle name="Accent6 - 20% 3 2" xfId="430"/>
    <cellStyle name="差_132A26F7DD34447BAC25A6E26033E49C_c" xfId="431"/>
    <cellStyle name="好_2009年一般性转移支付标准工资_奖励补助测算5.24冯铸 3" xfId="432"/>
    <cellStyle name="好_云南省2008年中小学教职工情况（教育厅提供20090101加工整理） 2 2 2" xfId="433"/>
    <cellStyle name="好_03昭通 3 2" xfId="434"/>
    <cellStyle name="差_2009年一般性转移支付标准工资_奖励补助测算5.23新 2" xfId="435"/>
    <cellStyle name="40% - Accent2 2 3" xfId="436"/>
    <cellStyle name="好_2009年一般性转移支付标准工资_奖励补助测算5.24冯铸 3 2" xfId="437"/>
    <cellStyle name="差_2009年一般性转移支付标准工资_奖励补助测算5.23新 2 2" xfId="438"/>
    <cellStyle name="40% - Accent2 2 3 2" xfId="439"/>
    <cellStyle name="好_2007年人员分部门统计表 2 3" xfId="440"/>
    <cellStyle name="40% - Accent2_国有资本经营预算编制报表1（预算单位）" xfId="441"/>
    <cellStyle name="好_汇总-县级财政报表附表 4" xfId="442"/>
    <cellStyle name="40% - Accent3" xfId="443"/>
    <cellStyle name="差_汇总-县级财政报表附表 2 3" xfId="444"/>
    <cellStyle name="40% - Accent3 2" xfId="445"/>
    <cellStyle name="40% - Accent3 2 2" xfId="446"/>
    <cellStyle name="好_2007年政法部门业务指标 2 3" xfId="447"/>
    <cellStyle name="Accent5 - 60%" xfId="448"/>
    <cellStyle name="40% - Accent3 2 2 2" xfId="449"/>
    <cellStyle name="Accent5 - 60% 2" xfId="450"/>
    <cellStyle name="好_2009年一般性转移支付标准工资_~4190974 2 3" xfId="451"/>
    <cellStyle name="Accent3 - 60% 2 3" xfId="452"/>
    <cellStyle name="差_2、土地面积、人口、粮食产量基本情况" xfId="453"/>
    <cellStyle name="40% - Accent3 2 3 2" xfId="454"/>
    <cellStyle name="常规 2 10 2" xfId="455"/>
    <cellStyle name="40% - Accent3 2 4" xfId="456"/>
    <cellStyle name="e鯪9Y_x000B_" xfId="457"/>
    <cellStyle name="好_2009年一般性转移支付标准工资_地方配套按人均增幅控制8.30一般预算平均增幅、人均可用财力平均增幅两次控制、社会治安系数调整、案件数调整xl 2 2" xfId="458"/>
    <cellStyle name="40% - Accent3_国有资本经营预算编制报表1（预算单位）" xfId="459"/>
    <cellStyle name="Accent6 - 20% 3" xfId="460"/>
    <cellStyle name="Normal - Style1" xfId="461"/>
    <cellStyle name="40% - Accent4" xfId="462"/>
    <cellStyle name="40% - Accent4 2" xfId="463"/>
    <cellStyle name="40% - Accent4 2 2" xfId="464"/>
    <cellStyle name="40% - Accent4 2 2 2" xfId="465"/>
    <cellStyle name="差_奖励补助测算5.24冯铸 4" xfId="466"/>
    <cellStyle name="40% - Accent4 2 2 2 2" xfId="467"/>
    <cellStyle name="40% - Accent4 2 2 3" xfId="468"/>
    <cellStyle name="Accent6 - 40% 3 2" xfId="469"/>
    <cellStyle name="40% - Accent4 2 3" xfId="470"/>
    <cellStyle name="Linked Cell_国有资本经营预算编制报表1（预算单位）" xfId="471"/>
    <cellStyle name="40% - Accent4 2 3 2" xfId="472"/>
    <cellStyle name="60% - Accent1" xfId="473"/>
    <cellStyle name="差_地方配套按人均增幅控制8.30一般预算平均增幅、人均可用财力平均增幅两次控制、社会治安系数调整、案件数调整xl 3" xfId="474"/>
    <cellStyle name="差_Book1_1 2 3" xfId="475"/>
    <cellStyle name="Accent2 2 2 2" xfId="476"/>
    <cellStyle name="40% - Accent4 2 4" xfId="477"/>
    <cellStyle name="60% - Accent6 2" xfId="478"/>
    <cellStyle name="警告文本 2" xfId="479"/>
    <cellStyle name="40% - Accent5" xfId="480"/>
    <cellStyle name="40% - Accent5 2" xfId="481"/>
    <cellStyle name="Accent4 - 20% 2 3" xfId="482"/>
    <cellStyle name="40% - Accent5 2 2" xfId="483"/>
    <cellStyle name="好_不用软件计算9.1不考虑经费管理评价xl 2 2" xfId="484"/>
    <cellStyle name="Accent3_公安安全支出补充表5.14" xfId="485"/>
    <cellStyle name="Moneda [0]_96 Risk" xfId="486"/>
    <cellStyle name="40% - Accent5 2 2 2" xfId="487"/>
    <cellStyle name="差_奖励补助测算5.24冯铸 2 3" xfId="488"/>
    <cellStyle name="40% - Accent5 2 2 2 2" xfId="489"/>
    <cellStyle name="40% - Accent5 2 2 3" xfId="490"/>
    <cellStyle name="40% - Accent5 2 3" xfId="491"/>
    <cellStyle name="40% - Accent5 2 3 2" xfId="492"/>
    <cellStyle name="40% - Accent5 2 4" xfId="493"/>
    <cellStyle name="好_奖励补助测算7.23 3 2" xfId="494"/>
    <cellStyle name="40% - Accent6" xfId="495"/>
    <cellStyle name="好_奖励补助测算5.23新 3 2" xfId="496"/>
    <cellStyle name="差_1003牟定县 3" xfId="497"/>
    <cellStyle name="60% - Accent1 2 3" xfId="498"/>
    <cellStyle name="强调 2 2 3" xfId="499"/>
    <cellStyle name="40% - Accent6 2" xfId="500"/>
    <cellStyle name="40% - Accent6 2 4" xfId="501"/>
    <cellStyle name="差_530629_2006年县级财政报表附表 3 2" xfId="502"/>
    <cellStyle name="40% - Accent6_国有资本经营预算编制报表1（预算单位）" xfId="503"/>
    <cellStyle name="Heading 4 2 2 2" xfId="504"/>
    <cellStyle name="40% - 强调文字颜色 1 2" xfId="505"/>
    <cellStyle name="常规 10 5" xfId="506"/>
    <cellStyle name="Accent6 - 20% 2 2 2" xfId="507"/>
    <cellStyle name="40% - 强调文字颜色 2 2" xfId="508"/>
    <cellStyle name="好_2006年分析表" xfId="509"/>
    <cellStyle name="40% - 强调文字颜色 5 2" xfId="510"/>
    <cellStyle name="差_地方配套按人均增幅控制8.30一般预算平均增幅、人均可用财力平均增幅两次控制、社会治安系数调整、案件数调整xl 2 2 2" xfId="511"/>
    <cellStyle name="强调 2 2" xfId="512"/>
    <cellStyle name="百分比 2 2 2 3" xfId="513"/>
    <cellStyle name="差_1003牟定县" xfId="514"/>
    <cellStyle name="60% - Accent1 2" xfId="515"/>
    <cellStyle name="Accent4 - 20% 3" xfId="516"/>
    <cellStyle name="差_1003牟定县 2" xfId="517"/>
    <cellStyle name="60% - Accent1 2 2" xfId="518"/>
    <cellStyle name="常规 7" xfId="519"/>
    <cellStyle name="Accent4 - 20% 3 2" xfId="520"/>
    <cellStyle name="差_1003牟定县 2 2" xfId="521"/>
    <cellStyle name="60% - Accent1 2 2 2" xfId="522"/>
    <cellStyle name="Output_国有资本经营预算编制报表1（预算单位）" xfId="523"/>
    <cellStyle name="Note 2 2 3" xfId="524"/>
    <cellStyle name="60% - Accent1_国有资本经营预算编制报表1（预算单位）" xfId="525"/>
    <cellStyle name="强调 3" xfId="526"/>
    <cellStyle name="差_地方配套按人均增幅控制8.30一般预算平均增幅、人均可用财力平均增幅两次控制、社会治安系数调整、案件数调整xl 2 3" xfId="527"/>
    <cellStyle name="Title 2" xfId="528"/>
    <cellStyle name="60% - Accent2" xfId="529"/>
    <cellStyle name="Title 2 2 2" xfId="530"/>
    <cellStyle name="60% - Accent2 2 2" xfId="531"/>
    <cellStyle name="常规 2 4 4" xfId="532"/>
    <cellStyle name="60% - Accent2 2 2 2" xfId="533"/>
    <cellStyle name="Percent_!!!GO" xfId="534"/>
    <cellStyle name="差_卫生部门 2" xfId="535"/>
    <cellStyle name="差_教育厅提供义务教育及高中教师人数（2009年1月6日） 2 2 2" xfId="536"/>
    <cellStyle name="60% - Accent2 2 3" xfId="537"/>
    <cellStyle name="60% - Accent2_国有资本经营预算编制报表1（预算单位）" xfId="538"/>
    <cellStyle name="60% - Accent3" xfId="539"/>
    <cellStyle name="差_~5676413 2" xfId="540"/>
    <cellStyle name="差_00省级(打印) 2 2" xfId="541"/>
    <cellStyle name="60% - Accent3 2" xfId="542"/>
    <cellStyle name="差_00省级(打印) 2 2 2" xfId="543"/>
    <cellStyle name="差_~5676413 2 2" xfId="544"/>
    <cellStyle name="Bad" xfId="545"/>
    <cellStyle name="差_财政供养人员 3" xfId="546"/>
    <cellStyle name="60% - Accent3 2 2" xfId="547"/>
    <cellStyle name="差_义务教育阶段教职工人数（教育厅提供最终） 4" xfId="548"/>
    <cellStyle name="差_~5676413 2 2 2" xfId="549"/>
    <cellStyle name="Bad 2" xfId="550"/>
    <cellStyle name="差_财政供养人员 3 2" xfId="551"/>
    <cellStyle name="60% - Accent3 2 2 2" xfId="552"/>
    <cellStyle name="差_下半年禁吸戒毒经费1000万元 2 3" xfId="553"/>
    <cellStyle name="Bad 2 2" xfId="554"/>
    <cellStyle name="好_2006年在职人员情况 2 2 2" xfId="555"/>
    <cellStyle name="差_奖励补助测算5.24冯铸 2" xfId="556"/>
    <cellStyle name="差_财政供养人员 4" xfId="557"/>
    <cellStyle name="60% - Accent3 2 3" xfId="558"/>
    <cellStyle name="60% - Accent3_国有资本经营预算编制报表1（预算单位）" xfId="559"/>
    <cellStyle name="差_05玉溪 2 2" xfId="560"/>
    <cellStyle name="Accent5 - 40% 4" xfId="561"/>
    <cellStyle name="差_奖励补助测算5.23新 2 3" xfId="562"/>
    <cellStyle name="Accent2 - 60% 2 3" xfId="563"/>
    <cellStyle name="差_0605石屏县 3 2" xfId="564"/>
    <cellStyle name="差_云南省2008年转移支付测算——州市本级考核部分及政策性测算 2" xfId="565"/>
    <cellStyle name="per.style" xfId="566"/>
    <cellStyle name="60% - Accent4" xfId="567"/>
    <cellStyle name="差_~5676413 3" xfId="568"/>
    <cellStyle name="差_00省级(打印) 2 3" xfId="569"/>
    <cellStyle name="60% - Accent4 2" xfId="570"/>
    <cellStyle name="差_~5676413 3 2" xfId="571"/>
    <cellStyle name="好_检验表（调整后）" xfId="572"/>
    <cellStyle name="60% - Accent4 2 2" xfId="573"/>
    <cellStyle name="60% - Accent4 2 2 2" xfId="574"/>
    <cellStyle name="60% - Accent4 2 3" xfId="575"/>
    <cellStyle name="60% - Accent4_国有资本经营预算编制报表1（预算单位）" xfId="576"/>
    <cellStyle name="强调文字颜色 4 2" xfId="577"/>
    <cellStyle name="60% - Accent5" xfId="578"/>
    <cellStyle name="差_~5676413 4" xfId="579"/>
    <cellStyle name="差_云南农村义务教育统计表" xfId="580"/>
    <cellStyle name="Accent2 - 40% 3 2" xfId="581"/>
    <cellStyle name="60% - Accent5 2" xfId="582"/>
    <cellStyle name="差_云南农村义务教育统计表 2" xfId="583"/>
    <cellStyle name="Heading 4 2 3" xfId="584"/>
    <cellStyle name="60% - Accent5 2 2" xfId="585"/>
    <cellStyle name="60% - Accent5 2 2 2" xfId="586"/>
    <cellStyle name="60% - Accent5 2 3" xfId="587"/>
    <cellStyle name="Heading 2 2" xfId="588"/>
    <cellStyle name="60% - Accent6" xfId="589"/>
    <cellStyle name="t" xfId="590"/>
    <cellStyle name="好_检验表" xfId="591"/>
    <cellStyle name="差_云南省2008年转移支付测算——州市本级考核部分及政策性测算 4" xfId="592"/>
    <cellStyle name="Accent2 2 2" xfId="593"/>
    <cellStyle name="常规 2 6" xfId="594"/>
    <cellStyle name="Explanatory Text_国有资本经营预算编制报表1（预算单位）" xfId="595"/>
    <cellStyle name="Norma,_laroux_4_营业在建 (2)_E21" xfId="596"/>
    <cellStyle name="60% - Accent6 2 2" xfId="597"/>
    <cellStyle name="60% - Accent6 2 2 2" xfId="598"/>
    <cellStyle name="60% - Accent6 2 3" xfId="599"/>
    <cellStyle name="好_5334_2006年迪庆县级财政报表附表 2" xfId="600"/>
    <cellStyle name="60% - Accent6_国有资本经营预算编制报表1（预算单位）" xfId="601"/>
    <cellStyle name="Bad 2 3" xfId="602"/>
    <cellStyle name="常规 5" xfId="603"/>
    <cellStyle name="Accent5 - 60% 2 2 2" xfId="604"/>
    <cellStyle name="差_A426B27925684093B009CAC20FF19EF3_c" xfId="605"/>
    <cellStyle name="60% - 强调文字颜色 2 2" xfId="606"/>
    <cellStyle name="Accent6 - 60% 2 3" xfId="607"/>
    <cellStyle name="60% - 强调文字颜色 3 2" xfId="608"/>
    <cellStyle name="Neutral" xfId="609"/>
    <cellStyle name="好_2009年一般性转移支付标准工资_地方配套按人均增幅控制8.30一般预算平均增幅、人均可用财力平均增幅两次控制、社会治安系数调整、案件数调整xl 4" xfId="610"/>
    <cellStyle name="60% - 强调文字颜色 4 2" xfId="611"/>
    <cellStyle name="差_2、土地面积、人口、粮食产量基本情况 2 2 2" xfId="612"/>
    <cellStyle name="差_2006年全省财力计算表（中央、决算） 2" xfId="613"/>
    <cellStyle name="60% - 强调文字颜色 5 2" xfId="614"/>
    <cellStyle name="好_2007年人员分部门统计表" xfId="615"/>
    <cellStyle name="差_2009年一般性转移支付标准工资_奖励补助测算7.25 (version 1) (version 1) 2 2" xfId="616"/>
    <cellStyle name="60% - 强调文字颜色 6 2" xfId="617"/>
    <cellStyle name="常规 10 6" xfId="618"/>
    <cellStyle name="Accent1" xfId="619"/>
    <cellStyle name="Accent1 - 20% 3" xfId="620"/>
    <cellStyle name="Accent1 - 20% 3 2" xfId="621"/>
    <cellStyle name="差_2006年基础数据" xfId="622"/>
    <cellStyle name="Accent1 - 40%" xfId="623"/>
    <cellStyle name="差_2006年基础数据 2" xfId="624"/>
    <cellStyle name="Accent1 - 40% 2" xfId="625"/>
    <cellStyle name="差_2006年基础数据 2 2" xfId="626"/>
    <cellStyle name="Accent1 - 40% 2 2" xfId="627"/>
    <cellStyle name="差_基础数据分析" xfId="628"/>
    <cellStyle name="差_2009年一般性转移支付标准工资_奖励补助测算7.23 4" xfId="629"/>
    <cellStyle name="差_2006年基础数据 2 2 2" xfId="630"/>
    <cellStyle name="Accent1 - 40% 2 2 2" xfId="631"/>
    <cellStyle name="差_2006年基础数据 2 3" xfId="632"/>
    <cellStyle name="Accent1 - 40% 2 3" xfId="633"/>
    <cellStyle name="常规 6 2 2 2" xfId="634"/>
    <cellStyle name="差_2006年基础数据 3" xfId="635"/>
    <cellStyle name="Accent1 - 40% 3" xfId="636"/>
    <cellStyle name="差_2006年基础数据 3 2" xfId="637"/>
    <cellStyle name="差_~4190974 2 3" xfId="638"/>
    <cellStyle name="Accent1 - 40% 3 2" xfId="639"/>
    <cellStyle name="PSDate" xfId="640"/>
    <cellStyle name="Accent1 - 40% 4" xfId="641"/>
    <cellStyle name="差_2006年基础数据 4" xfId="642"/>
    <cellStyle name="差_132A26F7DD34447BAC25A6E26033E49C_c 2" xfId="643"/>
    <cellStyle name="Accent1 - 60%" xfId="644"/>
    <cellStyle name="Accent3 - 20% 4" xfId="645"/>
    <cellStyle name="差_2、土地面积、人口、粮食产量基本情况 3" xfId="646"/>
    <cellStyle name="好_指标四 4" xfId="647"/>
    <cellStyle name="钎霖_4岿角利" xfId="648"/>
    <cellStyle name="Accent1 - 60% 2" xfId="649"/>
    <cellStyle name="解释性文本 2" xfId="650"/>
    <cellStyle name="差_下半年禁吸戒毒经费1000万元 3" xfId="651"/>
    <cellStyle name="Accent1 - 60% 2 2 2" xfId="652"/>
    <cellStyle name="差_2007年检察院案件数 4" xfId="653"/>
    <cellStyle name="Accent1 - 60% 2 3" xfId="654"/>
    <cellStyle name="常规 17 2" xfId="655"/>
    <cellStyle name="差_2、土地面积、人口、粮食产量基本情况 4" xfId="656"/>
    <cellStyle name="Accent1 - 60% 3" xfId="657"/>
    <cellStyle name="Accent3 - 60% 3" xfId="658"/>
    <cellStyle name="Accent1 - 60% 3 2" xfId="659"/>
    <cellStyle name="好_2009年一般性转移支付标准工资_~4190974 3" xfId="660"/>
    <cellStyle name="Accent1 - 60% 4" xfId="661"/>
    <cellStyle name="Accent1 2" xfId="662"/>
    <cellStyle name="Accent1 2 2" xfId="663"/>
    <cellStyle name="Accent1 2 2 2" xfId="664"/>
    <cellStyle name="Percent [2]" xfId="665"/>
    <cellStyle name="Accent1_公安安全支出补充表5.14" xfId="666"/>
    <cellStyle name="Accent2" xfId="667"/>
    <cellStyle name="常规 10 7" xfId="668"/>
    <cellStyle name="差_530629_2006年县级财政报表附表 2 3" xfId="669"/>
    <cellStyle name="Accent2 - 20% 2" xfId="670"/>
    <cellStyle name="Accent2 - 20% 2 2" xfId="671"/>
    <cellStyle name="百分比 2 2 4" xfId="672"/>
    <cellStyle name="好_奖励补助测算5.22测试 4" xfId="673"/>
    <cellStyle name="差_2009年一般性转移支付标准工资 3" xfId="674"/>
    <cellStyle name="Accent2 - 20% 2 2 2" xfId="675"/>
    <cellStyle name="Accent2 - 20% 2 3" xfId="676"/>
    <cellStyle name="Accent2 - 20% 3" xfId="677"/>
    <cellStyle name="常规 2 21" xfId="678"/>
    <cellStyle name="常规 2 16" xfId="679"/>
    <cellStyle name="Accent2 - 20% 3 2" xfId="680"/>
    <cellStyle name="差_高中教师人数（教育厅1.6日提供） 3 2" xfId="681"/>
    <cellStyle name="Accent2 - 20% 4" xfId="682"/>
    <cellStyle name="Accent2 - 40% 2 2" xfId="683"/>
    <cellStyle name="常规 2 8 4" xfId="684"/>
    <cellStyle name="千位分隔[0] 2 2" xfId="685"/>
    <cellStyle name="Input Cells" xfId="686"/>
    <cellStyle name="Output 2" xfId="687"/>
    <cellStyle name="Accent2 - 40% 2 3" xfId="688"/>
    <cellStyle name="常规 2 8 5" xfId="689"/>
    <cellStyle name="千位分隔[0] 2 3" xfId="690"/>
    <cellStyle name="Accent4 - 20% 4" xfId="691"/>
    <cellStyle name="差_奖励补助测算5.23新 2" xfId="692"/>
    <cellStyle name="Accent2 - 60% 2" xfId="693"/>
    <cellStyle name="差_奖励补助测算5.23新 2 2" xfId="694"/>
    <cellStyle name="Accent2 - 60% 2 2" xfId="695"/>
    <cellStyle name="Accent5 - 40% 3" xfId="696"/>
    <cellStyle name="好_1003牟定县 4" xfId="697"/>
    <cellStyle name="好_下半年禁吸戒毒经费1000万元 2 3" xfId="698"/>
    <cellStyle name="好_5334_2006年迪庆县级财政报表附表" xfId="699"/>
    <cellStyle name="差_奖励补助测算5.23新 2 2 2" xfId="700"/>
    <cellStyle name="Accent2 - 60% 2 2 2" xfId="701"/>
    <cellStyle name="Accent5 - 40% 3 2" xfId="702"/>
    <cellStyle name="差_奖励补助测算5.23新 3" xfId="703"/>
    <cellStyle name="差_高中教师人数（教育厅1.6日提供）" xfId="704"/>
    <cellStyle name="Accent2 - 60% 3" xfId="705"/>
    <cellStyle name="差_奖励补助测算5.23新 3 2" xfId="706"/>
    <cellStyle name="差_高中教师人数（教育厅1.6日提供） 2" xfId="707"/>
    <cellStyle name="Accent2 - 60% 3 2" xfId="708"/>
    <cellStyle name="好_奖励补助测算5.22测试 2 2 2" xfId="709"/>
    <cellStyle name="差_奖励补助测算5.23新 4" xfId="710"/>
    <cellStyle name="Accent2 - 60% 4" xfId="711"/>
    <cellStyle name="Accent2 2" xfId="712"/>
    <cellStyle name="Good 2 2" xfId="713"/>
    <cellStyle name="好_M01-2(州市补助收入) 2" xfId="714"/>
    <cellStyle name="Accent2 2 3" xfId="715"/>
    <cellStyle name="Accent2_公安安全支出补充表5.14" xfId="716"/>
    <cellStyle name="差_云南省2008年中小学教职工情况（教育厅提供20090101加工整理） 2 2 2" xfId="717"/>
    <cellStyle name="Accent3" xfId="718"/>
    <cellStyle name="差_2007年检察院案件数" xfId="719"/>
    <cellStyle name="常规 10 8" xfId="720"/>
    <cellStyle name="好_2009年一般性转移支付标准工资_奖励补助测算5.22测试 2" xfId="721"/>
    <cellStyle name="Accent3 - 20% 2" xfId="722"/>
    <cellStyle name="好_2009年一般性转移支付标准工资_~5676413 2 2" xfId="723"/>
    <cellStyle name="常规 9 11" xfId="724"/>
    <cellStyle name="Accent5 2 2" xfId="725"/>
    <cellStyle name="Accent3 - 20% 2 2" xfId="726"/>
    <cellStyle name="好_2009年一般性转移支付标准工资_~5676413 2 2 2" xfId="727"/>
    <cellStyle name="常规 9 11 2" xfId="728"/>
    <cellStyle name="Accent5 2 2 2" xfId="729"/>
    <cellStyle name="标题 5 3" xfId="730"/>
    <cellStyle name="Accent3 - 20% 2 2 2" xfId="731"/>
    <cellStyle name="Input_国有资本经营预算编制报表1（预算单位）" xfId="732"/>
    <cellStyle name="百分比 4 4" xfId="733"/>
    <cellStyle name="差_2、土地面积、人口、粮食产量基本情况 2" xfId="734"/>
    <cellStyle name="好_指标四 3" xfId="735"/>
    <cellStyle name="Accent3 - 20% 3" xfId="736"/>
    <cellStyle name="好_2009年一般性转移支付标准工资_~5676413 2 3" xfId="737"/>
    <cellStyle name="常规 9 12" xfId="738"/>
    <cellStyle name="Accent5 2 3" xfId="739"/>
    <cellStyle name="Accent3 - 40%" xfId="740"/>
    <cellStyle name="Accent3 - 40% 2" xfId="741"/>
    <cellStyle name="差_地方配套按人均增幅控制8.31（调整结案率后）xl 3 2" xfId="742"/>
    <cellStyle name="Heading 3_国有资本经营预算编制报表1（预算单位）" xfId="743"/>
    <cellStyle name="普通_ 白土" xfId="744"/>
    <cellStyle name="差_2008云南省分县市中小学教职工统计表（教育厅提供） 4" xfId="745"/>
    <cellStyle name="Accent3 - 40% 2 2" xfId="746"/>
    <cellStyle name="Accent3 - 40% 2 2 2" xfId="747"/>
    <cellStyle name="Accent3 - 40% 3" xfId="748"/>
    <cellStyle name="Check Cell 2 2" xfId="749"/>
    <cellStyle name="差_奖励补助测算7.25 (version 1) (version 1) 2 2 2" xfId="750"/>
    <cellStyle name="Accent4 - 60%" xfId="751"/>
    <cellStyle name="捠壿 [0.00]_Region Orders (2)" xfId="752"/>
    <cellStyle name="差_地方配套按人均增幅控制8.31（调整结案率后）xl 4" xfId="753"/>
    <cellStyle name="好_132A26F7DD34447BAC25A6E26033E49C_c 2" xfId="754"/>
    <cellStyle name="Accent3 - 40% 3 2" xfId="755"/>
    <cellStyle name="好_M03 4" xfId="756"/>
    <cellStyle name="Check Cell 2 2 2" xfId="757"/>
    <cellStyle name="Accent6 - 20% 4" xfId="758"/>
    <cellStyle name="好_2009年一般性转移支付标准工资_地方配套按人均增幅控制8.30一般预算平均增幅、人均可用财力平均增幅两次控制、社会治安系数调整、案件数调整xl 2 3" xfId="759"/>
    <cellStyle name="Accent4 - 60% 2" xfId="760"/>
    <cellStyle name="好_地方配套按人均增幅控制8.31（调整结案率后）xl 2 2" xfId="761"/>
    <cellStyle name="差_Book1 2 2" xfId="762"/>
    <cellStyle name="Accent3 - 60%" xfId="763"/>
    <cellStyle name="好_2009年一般性转移支付标准工资_~4190974" xfId="764"/>
    <cellStyle name="Accent5 - 20% 4" xfId="765"/>
    <cellStyle name="好_地方配套按人均增幅控制8.31（调整结案率后）xl 2 2 2" xfId="766"/>
    <cellStyle name="好_11大理 4" xfId="767"/>
    <cellStyle name="差_Book1 2 2 2" xfId="768"/>
    <cellStyle name="Accent3 - 60% 2" xfId="769"/>
    <cellStyle name="好_2009年一般性转移支付标准工资_~4190974 2" xfId="770"/>
    <cellStyle name="Accent3 - 60% 2 2" xfId="771"/>
    <cellStyle name="好_2009年一般性转移支付标准工资_~4190974 2 2" xfId="772"/>
    <cellStyle name="编号" xfId="773"/>
    <cellStyle name="Accent3 - 60% 2 2 2" xfId="774"/>
    <cellStyle name="百分比 3 4" xfId="775"/>
    <cellStyle name="好_2009年一般性转移支付标准工资_~4190974 2 2 2" xfId="776"/>
    <cellStyle name="Accent3 - 60% 3 2" xfId="777"/>
    <cellStyle name="好_2009年一般性转移支付标准工资_~4190974 3 2" xfId="778"/>
    <cellStyle name="Accent3 - 60% 4" xfId="779"/>
    <cellStyle name="好_2009年一般性转移支付标准工资_~4190974 4" xfId="780"/>
    <cellStyle name="Accent3 2" xfId="781"/>
    <cellStyle name="差_2007年检察院案件数 2" xfId="782"/>
    <cellStyle name="好_2009年一般性转移支付标准工资_奖励补助测算5.22测试 2 2" xfId="783"/>
    <cellStyle name="comma zerodec" xfId="784"/>
    <cellStyle name="통화_BOILER-CO1" xfId="785"/>
    <cellStyle name="Accent3 2 2" xfId="786"/>
    <cellStyle name="差_2007年检察院案件数 2 2" xfId="787"/>
    <cellStyle name="好_2009年一般性转移支付标准工资_奖励补助测算5.22测试 2 2 2" xfId="788"/>
    <cellStyle name="差_义务教育阶段教职工人数（教育厅提供最终） 3 2" xfId="789"/>
    <cellStyle name="Accent3 2 3" xfId="790"/>
    <cellStyle name="差_2007年检察院案件数 2 3" xfId="791"/>
    <cellStyle name="差_财政供养人员 2 2" xfId="792"/>
    <cellStyle name="Heading 2_国有资本经营预算编制报表1（预算单位）" xfId="793"/>
    <cellStyle name="Accent4" xfId="794"/>
    <cellStyle name="常规 10 9" xfId="795"/>
    <cellStyle name="好_2009年一般性转移支付标准工资_奖励补助测算5.22测试 3" xfId="796"/>
    <cellStyle name="Accent4 - 20%" xfId="797"/>
    <cellStyle name="差_2009年一般性转移支付标准工资_奖励补助测算5.22测试 2 2 2" xfId="798"/>
    <cellStyle name="Accent4 - 20% 2" xfId="799"/>
    <cellStyle name="Accent4 - 20% 2 2" xfId="800"/>
    <cellStyle name="Accent4 - 20% 2 2 2" xfId="801"/>
    <cellStyle name="Accent4 - 40%" xfId="802"/>
    <cellStyle name="Accent6 - 40%" xfId="803"/>
    <cellStyle name="差_00省级(打印) 3 2" xfId="804"/>
    <cellStyle name="Accent4 - 40% 2" xfId="805"/>
    <cellStyle name="Accent6 - 40% 2" xfId="806"/>
    <cellStyle name="Accent4 - 40% 2 2" xfId="807"/>
    <cellStyle name="差_Book1_1 3" xfId="808"/>
    <cellStyle name="Accent6 - 40% 2 2" xfId="809"/>
    <cellStyle name="Accent4 - 40% 2 2 2" xfId="810"/>
    <cellStyle name="差_Book1_1 3 2" xfId="811"/>
    <cellStyle name="Accent6 - 40% 3" xfId="812"/>
    <cellStyle name="Accent4 - 40% 2 3" xfId="813"/>
    <cellStyle name="差_Book1_1 4" xfId="814"/>
    <cellStyle name="Warning Text 2 2 2" xfId="815"/>
    <cellStyle name="Accent4 - 40% 3" xfId="816"/>
    <cellStyle name="Accent4 - 40% 3 2" xfId="817"/>
    <cellStyle name="好_2009年一般性转移支付标准工资_不用软件计算9.1不考虑经费管理评价xl 3" xfId="818"/>
    <cellStyle name="千位分隔 2 5" xfId="819"/>
    <cellStyle name="Accent4 - 40% 4" xfId="820"/>
    <cellStyle name="Accent4 - 60% 2 2" xfId="821"/>
    <cellStyle name="Accent4 - 60% 2 2 2" xfId="822"/>
    <cellStyle name="Accent4 - 60% 2 3" xfId="823"/>
    <cellStyle name="Accent4 - 60% 3" xfId="824"/>
    <cellStyle name="PSSpacer" xfId="825"/>
    <cellStyle name="Accent4 - 60% 3 2" xfId="826"/>
    <cellStyle name="Accent4 - 60% 4" xfId="827"/>
    <cellStyle name="好_地方配套按人均增幅控制8.30一般预算平均增幅、人均可用财力平均增幅两次控制、社会治安系数调整、案件数调整xl 2 2" xfId="828"/>
    <cellStyle name="Explanatory Text 2 2 2" xfId="829"/>
    <cellStyle name="Accent4_公安安全支出补充表5.14" xfId="830"/>
    <cellStyle name="Header1" xfId="831"/>
    <cellStyle name="好_~4190974 3 2" xfId="832"/>
    <cellStyle name="Accent5 - 20% 2 2 2" xfId="833"/>
    <cellStyle name="差_义务教育阶段教职工人数（教育厅提供最终） 2 2" xfId="834"/>
    <cellStyle name="好_2007年检察院案件数 3 2" xfId="835"/>
    <cellStyle name="好_~4190974 4" xfId="836"/>
    <cellStyle name="差_财政供养人员 2" xfId="837"/>
    <cellStyle name="Accent5 - 20% 2 3" xfId="838"/>
    <cellStyle name="差_义务教育阶段教职工人数（教育厅提供最终） 3" xfId="839"/>
    <cellStyle name="常规 11 2" xfId="840"/>
    <cellStyle name="好_2007年检察院案件数 4" xfId="841"/>
    <cellStyle name="Accent5 - 20% 3 2" xfId="842"/>
    <cellStyle name="Accent5 - 40%" xfId="843"/>
    <cellStyle name="Warning Text_国有资本经营预算编制报表1（预算单位）" xfId="844"/>
    <cellStyle name="Accent5 - 40% 2" xfId="845"/>
    <cellStyle name="好_1003牟定县 3" xfId="846"/>
    <cellStyle name="HEADING1" xfId="847"/>
    <cellStyle name="Accent5 - 40% 2 2" xfId="848"/>
    <cellStyle name="好_1003牟定县 3 2" xfId="849"/>
    <cellStyle name="Accent5 - 40% 2 2 2" xfId="850"/>
    <cellStyle name="HEADING2" xfId="851"/>
    <cellStyle name="Accent5 - 40% 2 3" xfId="852"/>
    <cellStyle name="好_2009年一般性转移支付标准工资_奖励补助测算5.23新 2" xfId="853"/>
    <cellStyle name="差_基础数据分析 2 3" xfId="854"/>
    <cellStyle name="Accent5 - 60% 3 2" xfId="855"/>
    <cellStyle name="Accent5_公安安全支出补充表5.14" xfId="856"/>
    <cellStyle name="Accent6 - 20%" xfId="857"/>
    <cellStyle name="好_M01-2(州市补助收入) 3 2" xfId="858"/>
    <cellStyle name="Accent6 - 20% 2" xfId="859"/>
    <cellStyle name="Accent6 - 40% 2 2 2" xfId="860"/>
    <cellStyle name="常规 2" xfId="861"/>
    <cellStyle name="Accent6 - 40% 4" xfId="862"/>
    <cellStyle name="Accent6 - 60%" xfId="863"/>
    <cellStyle name="Heading 4 2" xfId="864"/>
    <cellStyle name="Accent6 2 2 2" xfId="865"/>
    <cellStyle name="Accent6 2 3" xfId="866"/>
    <cellStyle name="Bad 2 2 2" xfId="867"/>
    <cellStyle name="常规 18" xfId="868"/>
    <cellStyle name="Linked Cell 2 2" xfId="869"/>
    <cellStyle name="PSDec" xfId="870"/>
    <cellStyle name="Bad_国有资本经营预算编制报表1（预算单位）" xfId="871"/>
    <cellStyle name="常规 2 10 4" xfId="872"/>
    <cellStyle name="Calc Currency (0)" xfId="873"/>
    <cellStyle name="Warning Text 2 2" xfId="874"/>
    <cellStyle name="Calculation 2 3" xfId="875"/>
    <cellStyle name="Check Cell" xfId="876"/>
    <cellStyle name="差_奖励补助测算7.25 (version 1) (version 1) 2" xfId="877"/>
    <cellStyle name="Output 2 3" xfId="878"/>
    <cellStyle name="常规 15" xfId="879"/>
    <cellStyle name="常规 20" xfId="880"/>
    <cellStyle name="常规 15 2" xfId="881"/>
    <cellStyle name="Check Cell 2" xfId="882"/>
    <cellStyle name="差_奖励补助测算7.25 (version 1) (version 1) 2 2" xfId="883"/>
    <cellStyle name="Comma [0]" xfId="884"/>
    <cellStyle name="Comma_!!!GO" xfId="885"/>
    <cellStyle name="差_00省级(打印) 4" xfId="886"/>
    <cellStyle name="好_奖励补助测算5.24冯铸 2 2" xfId="887"/>
    <cellStyle name="分级显示列_1_Book1" xfId="888"/>
    <cellStyle name="Currency_!!!GO" xfId="889"/>
    <cellStyle name="Date" xfId="890"/>
    <cellStyle name="好_业务工作量指标 2 3" xfId="891"/>
    <cellStyle name="差_03昭通 3" xfId="892"/>
    <cellStyle name="常规 2 2 4 2" xfId="893"/>
    <cellStyle name="Explanatory Text" xfId="894"/>
    <cellStyle name="差_1110洱源县 2" xfId="895"/>
    <cellStyle name="Heading 1 2 3" xfId="896"/>
    <cellStyle name="好_地方配套按人均增幅控制8.30一般预算平均增幅、人均可用财力平均增幅两次控制、社会治安系数调整、案件数调整xl" xfId="897"/>
    <cellStyle name="Explanatory Text 2" xfId="898"/>
    <cellStyle name="好_地方配套按人均增幅控制8.30一般预算平均增幅、人均可用财力平均增幅两次控制、社会治安系数调整、案件数调整xl 3" xfId="899"/>
    <cellStyle name="Explanatory Text 2 3" xfId="900"/>
    <cellStyle name="Fixed" xfId="901"/>
    <cellStyle name="差_2006年水利统计指标统计表 2 2 2" xfId="902"/>
    <cellStyle name="gcd" xfId="903"/>
    <cellStyle name="好_Book1_1 2" xfId="904"/>
    <cellStyle name="Linked Cell 2 2 2" xfId="905"/>
    <cellStyle name="Good" xfId="906"/>
    <cellStyle name="常规 10" xfId="907"/>
    <cellStyle name="Good 2" xfId="908"/>
    <cellStyle name="常规 10 2" xfId="909"/>
    <cellStyle name="好_M01-2(州市补助收入)" xfId="910"/>
    <cellStyle name="Good 2 3" xfId="911"/>
    <cellStyle name="好_M01-2(州市补助收入) 3" xfId="912"/>
    <cellStyle name="常规 5 2 2 2" xfId="913"/>
    <cellStyle name="Neutral_国有资本经营预算编制报表1（预算单位）" xfId="914"/>
    <cellStyle name="Grey" xfId="915"/>
    <cellStyle name="Header2" xfId="916"/>
    <cellStyle name="Heading 1 2" xfId="917"/>
    <cellStyle name="差_2006年在职人员情况 2 2 2" xfId="918"/>
    <cellStyle name="差_2009年一般性转移支付标准工资_不用软件计算9.1不考虑经费管理评价xl 2 2 2" xfId="919"/>
    <cellStyle name="百分比 3 2 4" xfId="920"/>
    <cellStyle name="Heading 1 2 2" xfId="921"/>
    <cellStyle name="Heading 1 2 2 2" xfId="922"/>
    <cellStyle name="差_丽江汇总" xfId="923"/>
    <cellStyle name="Output" xfId="924"/>
    <cellStyle name="好_05玉溪 3 2" xfId="925"/>
    <cellStyle name="Heading 1_国有资本经营预算编制报表1（预算单位）" xfId="926"/>
    <cellStyle name="Heading 2 2 2" xfId="927"/>
    <cellStyle name="Heading 2 2 2 2" xfId="928"/>
    <cellStyle name="Heading 4 2 2" xfId="929"/>
    <cellStyle name="常规 2 19" xfId="930"/>
    <cellStyle name="Input [yellow]" xfId="931"/>
    <cellStyle name="好_2009年一般性转移支付标准工资_不用软件计算9.1不考虑经费管理评价xl 2" xfId="932"/>
    <cellStyle name="千位分隔 2 4" xfId="933"/>
    <cellStyle name="Linked Cell" xfId="934"/>
    <cellStyle name="归盒啦_95" xfId="935"/>
    <cellStyle name="Linked Cell 2" xfId="936"/>
    <cellStyle name="Linked Cell 2 3" xfId="937"/>
    <cellStyle name="Millares_96 Risk" xfId="938"/>
    <cellStyle name="常规 2 2 2 2" xfId="939"/>
    <cellStyle name="Milliers [0]_!!!GO" xfId="940"/>
    <cellStyle name="千位分隔 2 3 2" xfId="941"/>
    <cellStyle name="Milliers_!!!GO" xfId="942"/>
    <cellStyle name="差_2009年一般性转移支付标准工资_地方配套按人均增幅控制8.30一般预算平均增幅、人均可用财力平均增幅两次控制、社会治安系数调整、案件数调整xl 3" xfId="943"/>
    <cellStyle name="Moneda_96 Risk" xfId="944"/>
    <cellStyle name="好_0502通海县" xfId="945"/>
    <cellStyle name="Mon閠aire [0]_!!!GO" xfId="946"/>
    <cellStyle name="Neutral 2" xfId="947"/>
    <cellStyle name="常规 2 10 3 7" xfId="948"/>
    <cellStyle name="Neutral 2 2" xfId="949"/>
    <cellStyle name="常规 2 10 3 7 2" xfId="950"/>
    <cellStyle name="Neutral 2 2 2" xfId="951"/>
    <cellStyle name="Neutral 2 3" xfId="952"/>
    <cellStyle name="New Times Roman" xfId="953"/>
    <cellStyle name="Normal_!!!GO" xfId="954"/>
    <cellStyle name="好_历年教师人数" xfId="955"/>
    <cellStyle name="Note" xfId="956"/>
    <cellStyle name="Note 2" xfId="957"/>
    <cellStyle name="Pourcentage_pldt" xfId="958"/>
    <cellStyle name="Note 2 2" xfId="959"/>
    <cellStyle name="捠壿_Region Orders (2)" xfId="960"/>
    <cellStyle name="数字 2 3" xfId="961"/>
    <cellStyle name="Note 2 2 2" xfId="962"/>
    <cellStyle name="好_00省级(打印) 4" xfId="963"/>
    <cellStyle name="Note 2 2 2 2" xfId="964"/>
    <cellStyle name="差_Book2 3 2" xfId="965"/>
    <cellStyle name="Note 2 3" xfId="966"/>
    <cellStyle name="好_指标四 2 2 2" xfId="967"/>
    <cellStyle name="Note 2 3 2" xfId="968"/>
    <cellStyle name="Output 2 2" xfId="969"/>
    <cellStyle name="常规 14" xfId="970"/>
    <cellStyle name="Output 2 2 2" xfId="971"/>
    <cellStyle name="常规 14 2" xfId="972"/>
    <cellStyle name="常规 2 4" xfId="973"/>
    <cellStyle name="PSInt" xfId="974"/>
    <cellStyle name="差_2006年全省财力计算表（中央、决算） 3 2" xfId="975"/>
    <cellStyle name="RowLevel_0" xfId="976"/>
    <cellStyle name="差_2008年县级公安保障标准落实奖励经费分配测算" xfId="977"/>
    <cellStyle name="sstot" xfId="978"/>
    <cellStyle name="Standard_AREAS" xfId="979"/>
    <cellStyle name="差_1110洱源县 2 2" xfId="980"/>
    <cellStyle name="t_HVAC Equipment (3)" xfId="981"/>
    <cellStyle name="常规 2 3 4" xfId="982"/>
    <cellStyle name="Title" xfId="983"/>
    <cellStyle name="Title 2 3" xfId="984"/>
    <cellStyle name="Title_国有资本经营预算编制报表1（预算单位）" xfId="985"/>
    <cellStyle name="百分比 4 2 2 2" xfId="986"/>
    <cellStyle name="差_Book1 3 2" xfId="987"/>
    <cellStyle name="常规 2 10 7" xfId="988"/>
    <cellStyle name="好_地方配套按人均增幅控制8.31（调整结案率后）xl 3 2" xfId="989"/>
    <cellStyle name="Total" xfId="990"/>
    <cellStyle name="好_~4190974 2 2" xfId="991"/>
    <cellStyle name="差_县级公安机关公用经费标准奖励测算方案（定稿） 2" xfId="992"/>
    <cellStyle name="Warning Text 2 3" xfId="993"/>
    <cellStyle name="好_2007年检察院案件数 2 2" xfId="994"/>
    <cellStyle name="통화 [0]_BOILER-CO1" xfId="995"/>
    <cellStyle name="표준_0N-HANDLING " xfId="996"/>
    <cellStyle name="差_05玉溪 2" xfId="997"/>
    <cellStyle name="百分比 2" xfId="998"/>
    <cellStyle name="百分比 2 2" xfId="999"/>
    <cellStyle name="百分比 2 2 2" xfId="1000"/>
    <cellStyle name="差_汇总-县级财政报表附表 4" xfId="1001"/>
    <cellStyle name="百分比 2 2 2 2" xfId="1002"/>
    <cellStyle name="百分比 2 2 2 2 2" xfId="1003"/>
    <cellStyle name="百分比 2 2 3" xfId="1004"/>
    <cellStyle name="常规 2 14" xfId="1005"/>
    <cellStyle name="百分比 2 3 2" xfId="1006"/>
    <cellStyle name="百分比 2 3 2 2" xfId="1007"/>
    <cellStyle name="常规 2 20" xfId="1008"/>
    <cellStyle name="常规 2 15" xfId="1009"/>
    <cellStyle name="百分比 2 3 3" xfId="1010"/>
    <cellStyle name="百分比 2 4" xfId="1011"/>
    <cellStyle name="差_00省级(打印) 3" xfId="1012"/>
    <cellStyle name="百分比 2 4 2" xfId="1013"/>
    <cellStyle name="百分比 2 5" xfId="1014"/>
    <cellStyle name="百分比 3 2 2 2" xfId="1015"/>
    <cellStyle name="差_2007年人员分部门统计表 3" xfId="1016"/>
    <cellStyle name="百分比 3 2 2 2 2" xfId="1017"/>
    <cellStyle name="差_2007年人员分部门统计表 3 2" xfId="1018"/>
    <cellStyle name="百分比 3 2 2 3" xfId="1019"/>
    <cellStyle name="差_2007年人员分部门统计表 4" xfId="1020"/>
    <cellStyle name="百分比 3 2 3" xfId="1021"/>
    <cellStyle name="百分比 3 3 2" xfId="1022"/>
    <cellStyle name="好_2009年一般性转移支付标准工资_奖励补助测算7.25 (version 1) (version 1)" xfId="1023"/>
    <cellStyle name="常规 9 5" xfId="1024"/>
    <cellStyle name="百分比 3 3 2 2" xfId="1025"/>
    <cellStyle name="好_2009年一般性转移支付标准工资_奖励补助测算7.25 (version 1) (version 1) 2" xfId="1026"/>
    <cellStyle name="百分比 3 3 3" xfId="1027"/>
    <cellStyle name="好_奖励补助测算7.25 (version 1) (version 1) 2" xfId="1028"/>
    <cellStyle name="百分比 3 4 2" xfId="1029"/>
    <cellStyle name="百分比 3 5" xfId="1030"/>
    <cellStyle name="百分比 4 2 2" xfId="1031"/>
    <cellStyle name="差_Book1 3" xfId="1032"/>
    <cellStyle name="好_地方配套按人均增幅控制8.31（调整结案率后）xl 3" xfId="1033"/>
    <cellStyle name="百分比 4 2 3" xfId="1034"/>
    <cellStyle name="差_Book1 4" xfId="1035"/>
    <cellStyle name="好_地方配套按人均增幅控制8.31（调整结案率后）xl 4" xfId="1036"/>
    <cellStyle name="百分比 4 3" xfId="1037"/>
    <cellStyle name="常规 2 2 7" xfId="1038"/>
    <cellStyle name="百分比 4 3 2" xfId="1039"/>
    <cellStyle name="差_Book2 3" xfId="1040"/>
    <cellStyle name="差_奖励补助测算5.22测试 2 2" xfId="1041"/>
    <cellStyle name="标题 2 2" xfId="1042"/>
    <cellStyle name="差_奖励补助测算5.22测试 3 2" xfId="1043"/>
    <cellStyle name="标题 3 2" xfId="1044"/>
    <cellStyle name="好_~5676413 2 2 2" xfId="1045"/>
    <cellStyle name="好_高中教师人数（教育厅1.6日提供） 2 2 2" xfId="1046"/>
    <cellStyle name="差_2007年政法部门业务指标 2" xfId="1047"/>
    <cellStyle name="标题 4 2" xfId="1048"/>
    <cellStyle name="千位分隔 3" xfId="1049"/>
    <cellStyle name="标题 5" xfId="1050"/>
    <cellStyle name="好_第一部分：综合全" xfId="1051"/>
    <cellStyle name="标题 5 2" xfId="1052"/>
    <cellStyle name="标题 5 2 2" xfId="1053"/>
    <cellStyle name="标题 5 2 2 2" xfId="1054"/>
    <cellStyle name="标题 5 2 3" xfId="1055"/>
    <cellStyle name="差_不用软件计算9.1不考虑经费管理评价xl 2" xfId="1056"/>
    <cellStyle name="标题1" xfId="1057"/>
    <cellStyle name="差_奖励补助测算7.25 2 2" xfId="1058"/>
    <cellStyle name="好_00省级(打印)" xfId="1059"/>
    <cellStyle name="表标题" xfId="1060"/>
    <cellStyle name="差_1110洱源县 2 3" xfId="1061"/>
    <cellStyle name="表标题 2" xfId="1062"/>
    <cellStyle name="表标题 2 2 2" xfId="1063"/>
    <cellStyle name="差_教育厅提供义务教育及高中教师人数（2009年1月6日） 2" xfId="1064"/>
    <cellStyle name="好_地方配套按人均增幅控制8.30xl 3 2" xfId="1065"/>
    <cellStyle name="表标题 2 3" xfId="1066"/>
    <cellStyle name="好_地方配套按人均增幅控制8.30xl 4" xfId="1067"/>
    <cellStyle name="表标题 3" xfId="1068"/>
    <cellStyle name="表标题 3 2" xfId="1069"/>
    <cellStyle name="千位分隔 3 2 2 3" xfId="1070"/>
    <cellStyle name="表标题 4" xfId="1071"/>
    <cellStyle name="部门" xfId="1072"/>
    <cellStyle name="差 2" xfId="1073"/>
    <cellStyle name="差_~4190974" xfId="1074"/>
    <cellStyle name="好_业务工作量指标 2 2" xfId="1075"/>
    <cellStyle name="差_03昭通 2" xfId="1076"/>
    <cellStyle name="差_~4190974 2" xfId="1077"/>
    <cellStyle name="好_业务工作量指标 2 2 2" xfId="1078"/>
    <cellStyle name="差_03昭通 2 2" xfId="1079"/>
    <cellStyle name="差_~4190974 2 2" xfId="1080"/>
    <cellStyle name="差_03昭通 2 2 2" xfId="1081"/>
    <cellStyle name="好_2、土地面积、人口、粮食产量基本情况" xfId="1082"/>
    <cellStyle name="好_2、土地面积、人口、粮食产量基本情况 2" xfId="1083"/>
    <cellStyle name="差_~4190974 2 2 2" xfId="1084"/>
    <cellStyle name="差_~4190974 3" xfId="1085"/>
    <cellStyle name="差_03昭通 2 3" xfId="1086"/>
    <cellStyle name="差_~4190974 4" xfId="1087"/>
    <cellStyle name="差_~5676413" xfId="1088"/>
    <cellStyle name="差_00省级(打印) 2" xfId="1089"/>
    <cellStyle name="好_M01-2(州市补助收入) 4" xfId="1090"/>
    <cellStyle name="差_~5676413 2 3" xfId="1091"/>
    <cellStyle name="差_00省级(打印)" xfId="1092"/>
    <cellStyle name="差_00省级(定稿)" xfId="1093"/>
    <cellStyle name="差_00省级(定稿) 2" xfId="1094"/>
    <cellStyle name="好_2007年政法部门业务指标 3" xfId="1095"/>
    <cellStyle name="差_00省级(定稿) 2 2" xfId="1096"/>
    <cellStyle name="好_2007年政法部门业务指标 3 2" xfId="1097"/>
    <cellStyle name="差_00省级(定稿) 2 2 2" xfId="1098"/>
    <cellStyle name="好_2009年一般性转移支付标准工资_地方配套按人均增幅控制8.31（调整结案率后）xl 3" xfId="1099"/>
    <cellStyle name="差_00省级(定稿) 2 3" xfId="1100"/>
    <cellStyle name="差_00省级(定稿) 3" xfId="1101"/>
    <cellStyle name="好_2007年政法部门业务指标 4" xfId="1102"/>
    <cellStyle name="强调 1 2 2" xfId="1103"/>
    <cellStyle name="好_2009年一般性转移支付标准工资_奖励补助测算7.25 4" xfId="1104"/>
    <cellStyle name="差_00省级(定稿) 3 2" xfId="1105"/>
    <cellStyle name="强调 1 2 2 2" xfId="1106"/>
    <cellStyle name="差_00省级(定稿) 4" xfId="1107"/>
    <cellStyle name="好_奖励补助测算7.23 2 2 2" xfId="1108"/>
    <cellStyle name="强调 1 2 3" xfId="1109"/>
    <cellStyle name="差_03昭通" xfId="1110"/>
    <cellStyle name="差_03昭通 3 2" xfId="1111"/>
    <cellStyle name="差_03昭通 4" xfId="1112"/>
    <cellStyle name="差_0502通海县 2 2 2" xfId="1113"/>
    <cellStyle name="差_0502通海县 2 3" xfId="1114"/>
    <cellStyle name="差_1110洱源县 3 2" xfId="1115"/>
    <cellStyle name="差_0502通海县 3 2" xfId="1116"/>
    <cellStyle name="差_Book2 2 2 2" xfId="1117"/>
    <cellStyle name="差_0502通海县 4" xfId="1118"/>
    <cellStyle name="差_05玉溪" xfId="1119"/>
    <cellStyle name="好_基础数据分析" xfId="1120"/>
    <cellStyle name="差_05玉溪 2 3" xfId="1121"/>
    <cellStyle name="差_05玉溪 3" xfId="1122"/>
    <cellStyle name="差_05玉溪 3 2" xfId="1123"/>
    <cellStyle name="差_0605石屏县" xfId="1124"/>
    <cellStyle name="差_05玉溪 4" xfId="1125"/>
    <cellStyle name="差_0605石屏县 2" xfId="1126"/>
    <cellStyle name="差_0605石屏县 2 2" xfId="1127"/>
    <cellStyle name="差_0605石屏县 2 2 2" xfId="1128"/>
    <cellStyle name="差_5334_2006年迪庆县级财政报表附表" xfId="1129"/>
    <cellStyle name="差_11大理 2 2 2" xfId="1130"/>
    <cellStyle name="差_0605石屏县 2 3" xfId="1131"/>
    <cellStyle name="好_06544D6AC6C34935B3F0F2962E8986A5 2" xfId="1132"/>
    <cellStyle name="差_0605石屏县 3" xfId="1133"/>
    <cellStyle name="差_云南省2008年转移支付测算——州市本级考核部分及政策性测算" xfId="1134"/>
    <cellStyle name="差_0605石屏县 4" xfId="1135"/>
    <cellStyle name="差_M03 2 2" xfId="1136"/>
    <cellStyle name="差_06544D6AC6C34935B3F0F2962E8986A5" xfId="1137"/>
    <cellStyle name="常规 3" xfId="1138"/>
    <cellStyle name="差_06B2B68693B94C51BEFB8C2821FBDCAE_c" xfId="1139"/>
    <cellStyle name="常规 3 2" xfId="1140"/>
    <cellStyle name="常规 2 6 2 3" xfId="1141"/>
    <cellStyle name="差_2009年一般性转移支付标准工资_地方配套按人均增幅控制8.30xl 3" xfId="1142"/>
    <cellStyle name="差_06B2B68693B94C51BEFB8C2821FBDCAE_c 2" xfId="1143"/>
    <cellStyle name="差_奖励补助测算7.25 3" xfId="1144"/>
    <cellStyle name="差_1003牟定县 2 2 2" xfId="1145"/>
    <cellStyle name="差_1003牟定县 2 3" xfId="1146"/>
    <cellStyle name="差_1003牟定县 4" xfId="1147"/>
    <cellStyle name="差_1110洱源县" xfId="1148"/>
    <cellStyle name="差_1110洱源县 2 2 2" xfId="1149"/>
    <cellStyle name="差_历年教师人数" xfId="1150"/>
    <cellStyle name="差_1110洱源县 3" xfId="1151"/>
    <cellStyle name="差_A426B27925684093B009CAC20FF19EF3_c 2" xfId="1152"/>
    <cellStyle name="差_1110洱源县 4" xfId="1153"/>
    <cellStyle name="好_530623_2006年县级财政报表附表 2 2 2" xfId="1154"/>
    <cellStyle name="差_11FBAECC21B44AB381CAD25299165218_c" xfId="1155"/>
    <cellStyle name="好_1110洱源县 2 2" xfId="1156"/>
    <cellStyle name="好_奖励补助测算7.25 3 2" xfId="1157"/>
    <cellStyle name="常规 2 10 10" xfId="1158"/>
    <cellStyle name="差_11大理" xfId="1159"/>
    <cellStyle name="千位分隔 2 2 4" xfId="1160"/>
    <cellStyle name="常规 2 10 10 2" xfId="1161"/>
    <cellStyle name="差_11大理 2" xfId="1162"/>
    <cellStyle name="常规 2 2 3 2 2" xfId="1163"/>
    <cellStyle name="差_11大理 3" xfId="1164"/>
    <cellStyle name="差_11大理 3 2" xfId="1165"/>
    <cellStyle name="差_2006年分析表" xfId="1166"/>
    <cellStyle name="差_2009年一般性转移支付标准工资_~4190974 3 2" xfId="1167"/>
    <cellStyle name="差_2006年全省财力计算表（中央、决算） 2 2" xfId="1168"/>
    <cellStyle name="差_云南农村义务教育统计表 3" xfId="1169"/>
    <cellStyle name="差_2006年全省财力计算表（中央、决算） 2 2 2" xfId="1170"/>
    <cellStyle name="差_云南农村义务教育统计表 3 2" xfId="1171"/>
    <cellStyle name="差_2006年全省财力计算表（中央、决算） 2 3" xfId="1172"/>
    <cellStyle name="差_云南农村义务教育统计表 4" xfId="1173"/>
    <cellStyle name="差_2006年全省财力计算表（中央、决算） 3" xfId="1174"/>
    <cellStyle name="差_2006年全省财力计算表（中央、决算） 4" xfId="1175"/>
    <cellStyle name="差_2006年水利统计指标统计表" xfId="1176"/>
    <cellStyle name="差_2006年水利统计指标统计表 2" xfId="1177"/>
    <cellStyle name="好_Book1_1" xfId="1178"/>
    <cellStyle name="差_卫生部门 2 3" xfId="1179"/>
    <cellStyle name="差_2006年水利统计指标统计表 2 2" xfId="1180"/>
    <cellStyle name="差_2006年水利统计指标统计表 2 3" xfId="1181"/>
    <cellStyle name="差_2006年水利统计指标统计表 3" xfId="1182"/>
    <cellStyle name="差_2006年水利统计指标统计表 3 2" xfId="1183"/>
    <cellStyle name="差_2006年水利统计指标统计表 4" xfId="1184"/>
    <cellStyle name="差_2006年在职人员情况" xfId="1185"/>
    <cellStyle name="差_2006年在职人员情况 2" xfId="1186"/>
    <cellStyle name="常规 2 10 3 4 2" xfId="1187"/>
    <cellStyle name="差_2006年在职人员情况 3" xfId="1188"/>
    <cellStyle name="差_2006年在职人员情况 3 2" xfId="1189"/>
    <cellStyle name="差_2006年在职人员情况 4" xfId="1190"/>
    <cellStyle name="差_下半年禁吸戒毒经费1000万元 2" xfId="1191"/>
    <cellStyle name="好_A22569180391442CBB6EA5F90672F36B_c 2" xfId="1192"/>
    <cellStyle name="好_2009年一般性转移支付标准工资_奖励补助测算5.22测试 2 3" xfId="1193"/>
    <cellStyle name="差_2007年检察院案件数 3" xfId="1194"/>
    <cellStyle name="差_下半年禁吸戒毒经费1000万元 2 2" xfId="1195"/>
    <cellStyle name="差_2007年检察院案件数 3 2" xfId="1196"/>
    <cellStyle name="好_2009年一般性转移支付标准工资_地方配套按人均增幅控制8.30一般预算平均增幅、人均可用财力平均增幅两次控制、社会治安系数调整、案件数调整xl 3" xfId="1197"/>
    <cellStyle name="差_2007年可用财力" xfId="1198"/>
    <cellStyle name="好_11FBAECC21B44AB381CAD25299165218_c" xfId="1199"/>
    <cellStyle name="差_2007年人员分部门统计表" xfId="1200"/>
    <cellStyle name="好_11FBAECC21B44AB381CAD25299165218_c 2" xfId="1201"/>
    <cellStyle name="差_2007年人员分部门统计表 2" xfId="1202"/>
    <cellStyle name="差_2007年人员分部门统计表 2 2" xfId="1203"/>
    <cellStyle name="好_2006年在职人员情况 4" xfId="1204"/>
    <cellStyle name="差_2007年人员分部门统计表 2 2 2" xfId="1205"/>
    <cellStyle name="差_2007年人员分部门统计表 2 3" xfId="1206"/>
    <cellStyle name="差_2007年政法部门业务指标 2 2" xfId="1207"/>
    <cellStyle name="差_2007年政法部门业务指标 2 2 2" xfId="1208"/>
    <cellStyle name="差_2007年政法部门业务指标 2 3" xfId="1209"/>
    <cellStyle name="差_2007年政法部门业务指标 3" xfId="1210"/>
    <cellStyle name="差_2007年政法部门业务指标 3 2" xfId="1211"/>
    <cellStyle name="差_2007年政法部门业务指标 4" xfId="1212"/>
    <cellStyle name="差_2008云南省分县市中小学教职工统计表（教育厅提供）" xfId="1213"/>
    <cellStyle name="差_2008云南省分县市中小学教职工统计表（教育厅提供） 2 2" xfId="1214"/>
    <cellStyle name="差_2008云南省分县市中小学教职工统计表（教育厅提供） 2 2 2" xfId="1215"/>
    <cellStyle name="差_2008云南省分县市中小学教职工统计表（教育厅提供） 3" xfId="1216"/>
    <cellStyle name="差_2008云南省分县市中小学教职工统计表（教育厅提供） 3 2" xfId="1217"/>
    <cellStyle name="差_2009年一般性转移支付标准工资" xfId="1218"/>
    <cellStyle name="输出 2" xfId="1219"/>
    <cellStyle name="好_奖励补助测算5.22测试 3 2" xfId="1220"/>
    <cellStyle name="好_2009年一般性转移支付标准工资_奖励补助测算7.23 2 3" xfId="1221"/>
    <cellStyle name="差_2009年一般性转移支付标准工资 2 2" xfId="1222"/>
    <cellStyle name="差_2009年一般性转移支付标准工资 2 2 2" xfId="1223"/>
    <cellStyle name="差_2009年一般性转移支付标准工资 2 3" xfId="1224"/>
    <cellStyle name="差_2009年一般性转移支付标准工资 3 2" xfId="1225"/>
    <cellStyle name="差_2009年一般性转移支付标准工资 4" xfId="1226"/>
    <cellStyle name="差_2009年一般性转移支付标准工资_~4190974" xfId="1227"/>
    <cellStyle name="差_2009年一般性转移支付标准工资_~4190974 2" xfId="1228"/>
    <cellStyle name="差_2009年一般性转移支付标准工资_~4190974 2 2" xfId="1229"/>
    <cellStyle name="差_2009年一般性转移支付标准工资_~4190974 2 2 2" xfId="1230"/>
    <cellStyle name="常规 2 3 2 2 2" xfId="1231"/>
    <cellStyle name="数量" xfId="1232"/>
    <cellStyle name="差_2009年一般性转移支付标准工资_~4190974 2 3" xfId="1233"/>
    <cellStyle name="差_2009年一般性转移支付标准工资_~4190974 3" xfId="1234"/>
    <cellStyle name="常规 2 10 3 6 2" xfId="1235"/>
    <cellStyle name="差_2009年一般性转移支付标准工资_~4190974 4" xfId="1236"/>
    <cellStyle name="差_2009年一般性转移支付标准工资_~5676413" xfId="1237"/>
    <cellStyle name="常规 5 5" xfId="1238"/>
    <cellStyle name="差_2009年一般性转移支付标准工资_~5676413 2" xfId="1239"/>
    <cellStyle name="差_2009年一般性转移支付标准工资_~5676413 2 2" xfId="1240"/>
    <cellStyle name="好_奖励补助测算7.25 3" xfId="1241"/>
    <cellStyle name="差_2009年一般性转移支付标准工资_~5676413 2 2 2" xfId="1242"/>
    <cellStyle name="差_2009年一般性转移支付标准工资_~5676413 2 3" xfId="1243"/>
    <cellStyle name="差_2009年一般性转移支付标准工资_~5676413 3" xfId="1244"/>
    <cellStyle name="差_2009年一般性转移支付标准工资_~5676413 3 2" xfId="1245"/>
    <cellStyle name="差_指标四 2" xfId="1246"/>
    <cellStyle name="差_2009年一般性转移支付标准工资_~5676413 4" xfId="1247"/>
    <cellStyle name="差_2009年一般性转移支付标准工资_不用软件计算9.1不考虑经费管理评价xl" xfId="1248"/>
    <cellStyle name="差_2009年一般性转移支付标准工资_不用软件计算9.1不考虑经费管理评价xl 2" xfId="1249"/>
    <cellStyle name="差_2009年一般性转移支付标准工资_不用软件计算9.1不考虑经费管理评价xl 2 2" xfId="1250"/>
    <cellStyle name="差_2009年一般性转移支付标准工资_不用软件计算9.1不考虑经费管理评价xl 2 3" xfId="1251"/>
    <cellStyle name="差_2009年一般性转移支付标准工资_不用软件计算9.1不考虑经费管理评价xl 3 2" xfId="1252"/>
    <cellStyle name="常规 2 6 2" xfId="1253"/>
    <cellStyle name="差_2009年一般性转移支付标准工资_地方配套按人均增幅控制8.30xl" xfId="1254"/>
    <cellStyle name="常规 2 6 2 2" xfId="1255"/>
    <cellStyle name="差_2009年一般性转移支付标准工资_地方配套按人均增幅控制8.30xl 2" xfId="1256"/>
    <cellStyle name="好_云南省2008年中小学教职工情况（教育厅提供20090101加工整理） 2 3" xfId="1257"/>
    <cellStyle name="好_03昭通 4" xfId="1258"/>
    <cellStyle name="常规 2 6 2 2 2" xfId="1259"/>
    <cellStyle name="差_2009年一般性转移支付标准工资_地方配套按人均增幅控制8.30xl 2 2" xfId="1260"/>
    <cellStyle name="好_26B763351BD94A32801FF9DEB697A4AA_c" xfId="1261"/>
    <cellStyle name="差_2009年一般性转移支付标准工资_地方配套按人均增幅控制8.30xl 2 2 2" xfId="1262"/>
    <cellStyle name="差_汇总" xfId="1263"/>
    <cellStyle name="差_2009年一般性转移支付标准工资_地方配套按人均增幅控制8.30xl 2 3" xfId="1264"/>
    <cellStyle name="常规 3 2 2" xfId="1265"/>
    <cellStyle name="差_2009年一般性转移支付标准工资_地方配套按人均增幅控制8.30xl 3 2" xfId="1266"/>
    <cellStyle name="常规 3 3" xfId="1267"/>
    <cellStyle name="差_2009年一般性转移支付标准工资_地方配套按人均增幅控制8.30xl 4" xfId="1268"/>
    <cellStyle name="差_2009年一般性转移支付标准工资_地方配套按人均增幅控制8.30一般预算平均增幅、人均可用财力平均增幅两次控制、社会治安系数调整、案件数调整xl" xfId="1269"/>
    <cellStyle name="差_2009年一般性转移支付标准工资_地方配套按人均增幅控制8.30一般预算平均增幅、人均可用财力平均增幅两次控制、社会治安系数调整、案件数调整xl 2" xfId="1270"/>
    <cellStyle name="好_县级基础数据" xfId="1271"/>
    <cellStyle name="差_2009年一般性转移支付标准工资_地方配套按人均增幅控制8.30一般预算平均增幅、人均可用财力平均增幅两次控制、社会治安系数调整、案件数调整xl 2 2 2" xfId="1272"/>
    <cellStyle name="好_奖励补助测算7.25 2" xfId="1273"/>
    <cellStyle name="差_2009年一般性转移支付标准工资_地方配套按人均增幅控制8.30一般预算平均增幅、人均可用财力平均增幅两次控制、社会治安系数调整、案件数调整xl 2 3" xfId="1274"/>
    <cellStyle name="差_2009年一般性转移支付标准工资_地方配套按人均增幅控制8.30一般预算平均增幅、人均可用财力平均增幅两次控制、社会治安系数调整、案件数调整xl 3 2" xfId="1275"/>
    <cellStyle name="差_2009年一般性转移支付标准工资_地方配套按人均增幅控制8.30一般预算平均增幅、人均可用财力平均增幅两次控制、社会治安系数调整、案件数调整xl 4" xfId="1276"/>
    <cellStyle name="差_2009年一般性转移支付标准工资_地方配套按人均增幅控制8.31（调整结案率后）xl" xfId="1277"/>
    <cellStyle name="好_卫生部门 3" xfId="1278"/>
    <cellStyle name="差_2009年一般性转移支付标准工资_地方配套按人均增幅控制8.31（调整结案率后）xl 2" xfId="1279"/>
    <cellStyle name="好_卫生部门 3 2" xfId="1280"/>
    <cellStyle name="差_2009年一般性转移支付标准工资_地方配套按人均增幅控制8.31（调整结案率后）xl 2 2" xfId="1281"/>
    <cellStyle name="好_1003牟定县 2 3" xfId="1282"/>
    <cellStyle name="差_2009年一般性转移支付标准工资_地方配套按人均增幅控制8.31（调整结案率后）xl 2 2 2" xfId="1283"/>
    <cellStyle name="好_2009年一般性转移支付标准工资_奖励补助测算5.23新" xfId="1284"/>
    <cellStyle name="差_2009年一般性转移支付标准工资_地方配套按人均增幅控制8.31（调整结案率后）xl 2 3" xfId="1285"/>
    <cellStyle name="好_卫生部门 4" xfId="1286"/>
    <cellStyle name="差_2009年一般性转移支付标准工资_地方配套按人均增幅控制8.31（调整结案率后）xl 3" xfId="1287"/>
    <cellStyle name="差_2009年一般性转移支付标准工资_地方配套按人均增幅控制8.31（调整结案率后）xl 3 2" xfId="1288"/>
    <cellStyle name="差_2009年一般性转移支付标准工资_地方配套按人均增幅控制8.31（调整结案率后）xl 4" xfId="1289"/>
    <cellStyle name="差_2009年一般性转移支付标准工资_奖励补助测算5.22测试" xfId="1290"/>
    <cellStyle name="差_2009年一般性转移支付标准工资_奖励补助测算5.22测试 2" xfId="1291"/>
    <cellStyle name="差_2009年一般性转移支付标准工资_奖励补助测算5.22测试 2 2" xfId="1292"/>
    <cellStyle name="差_2009年一般性转移支付标准工资_奖励补助测算5.22测试 3" xfId="1293"/>
    <cellStyle name="好_00省级(打印) 2 3" xfId="1294"/>
    <cellStyle name="差_2009年一般性转移支付标准工资_奖励补助测算5.22测试 3 2" xfId="1295"/>
    <cellStyle name="好_云南省2008年中小学教职工情况（教育厅提供20090101加工整理） 2 2" xfId="1296"/>
    <cellStyle name="好_03昭通 3" xfId="1297"/>
    <cellStyle name="差_2009年一般性转移支付标准工资_奖励补助测算5.23新" xfId="1298"/>
    <cellStyle name="差_2009年一般性转移支付标准工资_奖励补助测算5.23新 2 2 2" xfId="1299"/>
    <cellStyle name="差_2009年一般性转移支付标准工资_奖励补助测算5.23新 2 3" xfId="1300"/>
    <cellStyle name="输入 2" xfId="1301"/>
    <cellStyle name="常规 2 8" xfId="1302"/>
    <cellStyle name="差_2009年一般性转移支付标准工资_奖励补助测算5.23新 3 2" xfId="1303"/>
    <cellStyle name="差_2009年一般性转移支付标准工资_奖励补助测算5.23新 4" xfId="1304"/>
    <cellStyle name="好_奖励补助测算7.25 4 2" xfId="1305"/>
    <cellStyle name="差_2009年一般性转移支付标准工资_奖励补助测算5.24冯铸 2 2" xfId="1306"/>
    <cellStyle name="差_2009年一般性转移支付标准工资_奖励补助测算5.24冯铸 2 2 2" xfId="1307"/>
    <cellStyle name="好_26B763351BD94A32801FF9DEB697A4AA_c 2" xfId="1308"/>
    <cellStyle name="差_2009年一般性转移支付标准工资_奖励补助测算5.24冯铸 2 3" xfId="1309"/>
    <cellStyle name="好_奖励补助测算7.25 5" xfId="1310"/>
    <cellStyle name="差_2009年一般性转移支付标准工资_奖励补助测算5.24冯铸 3" xfId="1311"/>
    <cellStyle name="差_2009年一般性转移支付标准工资_奖励补助测算5.24冯铸 3 2" xfId="1312"/>
    <cellStyle name="差_2009年一般性转移支付标准工资_奖励补助测算5.24冯铸 4" xfId="1313"/>
    <cellStyle name="差_奖励补助测算7.23 3 2" xfId="1314"/>
    <cellStyle name="差_2009年一般性转移支付标准工资_奖励补助测算7.23" xfId="1315"/>
    <cellStyle name="差_2009年一般性转移支付标准工资_奖励补助测算7.23 2" xfId="1316"/>
    <cellStyle name="差_2009年一般性转移支付标准工资_奖励补助测算7.23 2 2" xfId="1317"/>
    <cellStyle name="差_2009年一般性转移支付标准工资_奖励补助测算7.23 2 2 2" xfId="1318"/>
    <cellStyle name="差_2009年一般性转移支付标准工资_奖励补助测算7.23 2 3" xfId="1319"/>
    <cellStyle name="差_2009年一般性转移支付标准工资_奖励补助测算7.23 3" xfId="1320"/>
    <cellStyle name="差_2009年一般性转移支付标准工资_奖励补助测算7.23 3 2" xfId="1321"/>
    <cellStyle name="常规 2 5 2 2 2" xfId="1322"/>
    <cellStyle name="差_2009年一般性转移支付标准工资_奖励补助测算7.25" xfId="1323"/>
    <cellStyle name="差_A22569180391442CBB6EA5F90672F36B_c 2" xfId="1324"/>
    <cellStyle name="差_2009年一般性转移支付标准工资_奖励补助测算7.25 (version 1) (version 1)" xfId="1325"/>
    <cellStyle name="好_2007年人员分部门统计表 2" xfId="1326"/>
    <cellStyle name="差_2009年一般性转移支付标准工资_奖励补助测算7.25 (version 1) (version 1) 2 2 2" xfId="1327"/>
    <cellStyle name="差_2009年一般性转移支付标准工资_奖励补助测算7.25 (version 1) (version 1) 2 3" xfId="1328"/>
    <cellStyle name="差_2009年一般性转移支付标准工资_奖励补助测算7.25 (version 1) (version 1) 3" xfId="1329"/>
    <cellStyle name="差_2009年一般性转移支付标准工资_奖励补助测算7.25 (version 1) (version 1) 3 2" xfId="1330"/>
    <cellStyle name="差_2009年一般性转移支付标准工资_奖励补助测算7.25 (version 1) (version 1) 4" xfId="1331"/>
    <cellStyle name="差_2009年一般性转移支付标准工资_奖励补助测算7.25 2" xfId="1332"/>
    <cellStyle name="差_2009年一般性转移支付标准工资_奖励补助测算7.25 2 2" xfId="1333"/>
    <cellStyle name="差_5334_2006年迪庆县级财政报表附表 4" xfId="1334"/>
    <cellStyle name="差_2009年一般性转移支付标准工资_奖励补助测算7.25 2 2 2" xfId="1335"/>
    <cellStyle name="好_A426B27925684093B009CAC20FF19EF3_c 2" xfId="1336"/>
    <cellStyle name="差_2009年一般性转移支付标准工资_奖励补助测算7.25 2 3" xfId="1337"/>
    <cellStyle name="差_2009年一般性转移支付标准工资_奖励补助测算7.25 3" xfId="1338"/>
    <cellStyle name="好 2" xfId="1339"/>
    <cellStyle name="差_2009年一般性转移支付标准工资_奖励补助测算7.25 4 2" xfId="1340"/>
    <cellStyle name="差_2009年一般性转移支付标准工资_奖励补助测算7.25 5" xfId="1341"/>
    <cellStyle name="差_26B763351BD94A32801FF9DEB697A4AA_c" xfId="1342"/>
    <cellStyle name="常规 10 11" xfId="1343"/>
    <cellStyle name="差_26B763351BD94A32801FF9DEB697A4AA_c 2" xfId="1344"/>
    <cellStyle name="差_530623_2006年县级财政报表附表 2 3" xfId="1345"/>
    <cellStyle name="好_地方配套按人均增幅控制8.30xl 2 2" xfId="1346"/>
    <cellStyle name="差_530623_2006年县级财政报表附表 3 2" xfId="1347"/>
    <cellStyle name="差_530629_2006年县级财政报表附表" xfId="1348"/>
    <cellStyle name="好_7FCDB1134FC94DDDB095F60B2C175118" xfId="1349"/>
    <cellStyle name="差_530629_2006年县级财政报表附表 2" xfId="1350"/>
    <cellStyle name="好_7FCDB1134FC94DDDB095F60B2C175118 2" xfId="1351"/>
    <cellStyle name="好_2009年一般性转移支付标准工资_奖励补助测算7.25 2 3" xfId="1352"/>
    <cellStyle name="差_530629_2006年县级财政报表附表 2 2" xfId="1353"/>
    <cellStyle name="差_530629_2006年县级财政报表附表 2 2 2" xfId="1354"/>
    <cellStyle name="差_530629_2006年县级财政报表附表 3" xfId="1355"/>
    <cellStyle name="差_云南省2008年转移支付测算——州市本级考核部分及政策性测算 3 2" xfId="1356"/>
    <cellStyle name="差_530629_2006年县级财政报表附表 4" xfId="1357"/>
    <cellStyle name="差_5334_2006年迪庆县级财政报表附表 2" xfId="1358"/>
    <cellStyle name="常规 2 6 3" xfId="1359"/>
    <cellStyle name="差_5334_2006年迪庆县级财政报表附表 2 2" xfId="1360"/>
    <cellStyle name="常规 2 6 3 2" xfId="1361"/>
    <cellStyle name="差_5334_2006年迪庆县级财政报表附表 2 2 2" xfId="1362"/>
    <cellStyle name="常规 2 6 4" xfId="1363"/>
    <cellStyle name="差_卫生部门 3 2" xfId="1364"/>
    <cellStyle name="差_5334_2006年迪庆县级财政报表附表 2 3" xfId="1365"/>
    <cellStyle name="差_5334_2006年迪庆县级财政报表附表 3" xfId="1366"/>
    <cellStyle name="常规 2 7 3" xfId="1367"/>
    <cellStyle name="差_5334_2006年迪庆县级财政报表附表 3 2" xfId="1368"/>
    <cellStyle name="差_A22569180391442CBB6EA5F90672F36B_c" xfId="1369"/>
    <cellStyle name="好_地方配套按人均增幅控制8.31（调整结案率后）xl" xfId="1370"/>
    <cellStyle name="差_Book1" xfId="1371"/>
    <cellStyle name="好_地方配套按人均增幅控制8.31（调整结案率后）xl 2" xfId="1372"/>
    <cellStyle name="差_Book1 2" xfId="1373"/>
    <cellStyle name="好_06B2B68693B94C51BEFB8C2821FBDCAE_c" xfId="1374"/>
    <cellStyle name="好_地方配套按人均增幅控制8.31（调整结案率后）xl 2 3" xfId="1375"/>
    <cellStyle name="差_Book1 2 3" xfId="1376"/>
    <cellStyle name="好_县级公安机关公用经费标准奖励测算方案（定稿） 4" xfId="1377"/>
    <cellStyle name="差_Book1_1" xfId="1378"/>
    <cellStyle name="差_地方配套按人均增幅控制8.30一般预算平均增幅、人均可用财力平均增幅两次控制、社会治安系数调整、案件数调整xl" xfId="1379"/>
    <cellStyle name="差_Book1_1 2" xfId="1380"/>
    <cellStyle name="差_地方配套按人均增幅控制8.30一般预算平均增幅、人均可用财力平均增幅两次控制、社会治安系数调整、案件数调整xl 2" xfId="1381"/>
    <cellStyle name="差_Book1_1 2 2" xfId="1382"/>
    <cellStyle name="强调 2" xfId="1383"/>
    <cellStyle name="差_地方配套按人均增幅控制8.30一般预算平均增幅、人均可用财力平均增幅两次控制、社会治安系数调整、案件数调整xl 2 2" xfId="1384"/>
    <cellStyle name="差_Book1_1 2 2 2" xfId="1385"/>
    <cellStyle name="汇总 2" xfId="1386"/>
    <cellStyle name="差_Book2 2" xfId="1387"/>
    <cellStyle name="差_Book2 2 2" xfId="1388"/>
    <cellStyle name="好_教育厅提供义务教育及高中教师人数（2009年1月6日） 3 2" xfId="1389"/>
    <cellStyle name="差_Book2 2 3" xfId="1390"/>
    <cellStyle name="差_Book2 4" xfId="1391"/>
    <cellStyle name="差_M01-2(州市补助收入)" xfId="1392"/>
    <cellStyle name="差_M01-2(州市补助收入) 2" xfId="1393"/>
    <cellStyle name="差_M01-2(州市补助收入) 2 2" xfId="1394"/>
    <cellStyle name="差_M01-2(州市补助收入) 3" xfId="1395"/>
    <cellStyle name="差_M01-2(州市补助收入) 3 2" xfId="1396"/>
    <cellStyle name="差_M01-2(州市补助收入) 4" xfId="1397"/>
    <cellStyle name="差_M03" xfId="1398"/>
    <cellStyle name="好_汇总 2 3" xfId="1399"/>
    <cellStyle name="差_M03 2" xfId="1400"/>
    <cellStyle name="差_M03 2 3" xfId="1401"/>
    <cellStyle name="差_M03 3" xfId="1402"/>
    <cellStyle name="差_M03 3 2" xfId="1403"/>
    <cellStyle name="差_M03 4" xfId="1404"/>
    <cellStyle name="差_奖励补助测算7.25 2" xfId="1405"/>
    <cellStyle name="差_不用软件计算9.1不考虑经费管理评价xl" xfId="1406"/>
    <cellStyle name="好_00省级(打印) 2" xfId="1407"/>
    <cellStyle name="差_奖励补助测算7.25 2 2 2" xfId="1408"/>
    <cellStyle name="差_不用软件计算9.1不考虑经费管理评价xl 2 2" xfId="1409"/>
    <cellStyle name="好_00省级(打印) 2 2" xfId="1410"/>
    <cellStyle name="差_不用软件计算9.1不考虑经费管理评价xl 2 2 2" xfId="1411"/>
    <cellStyle name="好_00省级(打印) 3" xfId="1412"/>
    <cellStyle name="差_不用软件计算9.1不考虑经费管理评价xl 2 3" xfId="1413"/>
    <cellStyle name="差_奖励补助测算7.25 2 3" xfId="1414"/>
    <cellStyle name="差_不用软件计算9.1不考虑经费管理评价xl 3" xfId="1415"/>
    <cellStyle name="差_不用软件计算9.1不考虑经费管理评价xl 3 2" xfId="1416"/>
    <cellStyle name="差_不用软件计算9.1不考虑经费管理评价xl 4" xfId="1417"/>
    <cellStyle name="常规 11" xfId="1418"/>
    <cellStyle name="差_财政供养人员" xfId="1419"/>
    <cellStyle name="差_财政供养人员 2 2 2" xfId="1420"/>
    <cellStyle name="差_财政供养人员 2 3" xfId="1421"/>
    <cellStyle name="常规 2 12" xfId="1422"/>
    <cellStyle name="差_财政支出对上级的依赖程度" xfId="1423"/>
    <cellStyle name="差_城建部门" xfId="1424"/>
    <cellStyle name="差_地方配套按人均增幅控制8.30xl" xfId="1425"/>
    <cellStyle name="差_地方配套按人均增幅控制8.30xl 2 2" xfId="1426"/>
    <cellStyle name="差_地方配套按人均增幅控制8.30xl 2 2 2" xfId="1427"/>
    <cellStyle name="差_地方配套按人均增幅控制8.30xl 3" xfId="1428"/>
    <cellStyle name="差_地方配套按人均增幅控制8.30xl 3 2" xfId="1429"/>
    <cellStyle name="差_地方配套按人均增幅控制8.30xl 4" xfId="1430"/>
    <cellStyle name="差_地方配套按人均增幅控制8.30一般预算平均增幅、人均可用财力平均增幅两次控制、社会治安系数调整、案件数调整xl 3 2" xfId="1431"/>
    <cellStyle name="差_地方配套按人均增幅控制8.30一般预算平均增幅、人均可用财力平均增幅两次控制、社会治安系数调整、案件数调整xl 4" xfId="1432"/>
    <cellStyle name="差_地方配套按人均增幅控制8.31（调整结案率后）xl" xfId="1433"/>
    <cellStyle name="差_地方配套按人均增幅控制8.31（调整结案率后）xl 2" xfId="1434"/>
    <cellStyle name="差_地方配套按人均增幅控制8.31（调整结案率后）xl 2 2" xfId="1435"/>
    <cellStyle name="差_地方配套按人均增幅控制8.31（调整结案率后）xl 2 2 2" xfId="1436"/>
    <cellStyle name="好_奖励补助测算7.25 (version 1) (version 1) 2 2" xfId="1437"/>
    <cellStyle name="差_地方配套按人均增幅控制8.31（调整结案率后）xl 2 3" xfId="1438"/>
    <cellStyle name="差_地方配套按人均增幅控制8.31（调整结案率后）xl 3" xfId="1439"/>
    <cellStyle name="好_2009年一般性转移支付标准工资_不用软件计算9.1不考虑经费管理评价xl 2 3" xfId="1440"/>
    <cellStyle name="差_第五部分(才淼、饶永宏）" xfId="1441"/>
    <cellStyle name="好_530629_2006年县级财政报表附表 2 3" xfId="1442"/>
    <cellStyle name="差_第五部分(才淼、饶永宏） 2" xfId="1443"/>
    <cellStyle name="差_第五部分(才淼、饶永宏） 2 2" xfId="1444"/>
    <cellStyle name="差_检验表" xfId="1445"/>
    <cellStyle name="差_第五部分(才淼、饶永宏） 2 2 2" xfId="1446"/>
    <cellStyle name="差_第五部分(才淼、饶永宏） 2 3" xfId="1447"/>
    <cellStyle name="差_指标四 2 2" xfId="1448"/>
    <cellStyle name="差_第五部分(才淼、饶永宏） 3" xfId="1449"/>
    <cellStyle name="差_指标四 2 2 2" xfId="1450"/>
    <cellStyle name="差_第五部分(才淼、饶永宏） 3 2" xfId="1451"/>
    <cellStyle name="差_指标四 2 3" xfId="1452"/>
    <cellStyle name="差_第五部分(才淼、饶永宏） 4" xfId="1453"/>
    <cellStyle name="差_第一部分：综合全" xfId="1454"/>
    <cellStyle name="差_高中教师人数（教育厅1.6日提供） 2 2" xfId="1455"/>
    <cellStyle name="差_高中教师人数（教育厅1.6日提供） 2 2 2" xfId="1456"/>
    <cellStyle name="差_高中教师人数（教育厅1.6日提供） 2 3" xfId="1457"/>
    <cellStyle name="差_高中教师人数（教育厅1.6日提供） 3" xfId="1458"/>
    <cellStyle name="差_高中教师人数（教育厅1.6日提供） 4" xfId="1459"/>
    <cellStyle name="差_汇总 2" xfId="1460"/>
    <cellStyle name="好_2006年水利统计指标统计表" xfId="1461"/>
    <cellStyle name="差_汇总 2 2" xfId="1462"/>
    <cellStyle name="好_2006年水利统计指标统计表 2" xfId="1463"/>
    <cellStyle name="差_汇总 2 2 2" xfId="1464"/>
    <cellStyle name="常规 2 10 3 8 2" xfId="1465"/>
    <cellStyle name="好_城建部门" xfId="1466"/>
    <cellStyle name="差_汇总 2 3" xfId="1467"/>
    <cellStyle name="好_下半年禁吸戒毒经费1000万元 3 2" xfId="1468"/>
    <cellStyle name="差_汇总 3" xfId="1469"/>
    <cellStyle name="差_汇总 3 2" xfId="1470"/>
    <cellStyle name="差_汇总 4" xfId="1471"/>
    <cellStyle name="分级显示行_1_13区汇总" xfId="1472"/>
    <cellStyle name="差_云南省2008年转移支付测算——州市本级考核部分及政策性测算 2 2" xfId="1473"/>
    <cellStyle name="差_汇总-县级财政报表附表" xfId="1474"/>
    <cellStyle name="好_2009年一般性转移支付标准工资_地方配套按人均增幅控制8.31（调整结案率后）xl 4" xfId="1475"/>
    <cellStyle name="差_云南省2008年转移支付测算——州市本级考核部分及政策性测算 2 2 2" xfId="1476"/>
    <cellStyle name="差_汇总-县级财政报表附表 2" xfId="1477"/>
    <cellStyle name="差_汇总-县级财政报表附表 2 2" xfId="1478"/>
    <cellStyle name="差_汇总-县级财政报表附表 2 2 2" xfId="1479"/>
    <cellStyle name="差_汇总-县级财政报表附表 3" xfId="1480"/>
    <cellStyle name="差_汇总-县级财政报表附表 3 2" xfId="1481"/>
    <cellStyle name="差_基础数据分析 2" xfId="1482"/>
    <cellStyle name="差_基础数据分析 2 2" xfId="1483"/>
    <cellStyle name="差_基础数据分析 2 2 2" xfId="1484"/>
    <cellStyle name="差_基础数据分析 3" xfId="1485"/>
    <cellStyle name="差_基础数据分析 3 2" xfId="1486"/>
    <cellStyle name="常规 2 10 3 3" xfId="1487"/>
    <cellStyle name="差_奖励补助测算5.22测试 2 2 2" xfId="1488"/>
    <cellStyle name="好_2007年政法部门业务指标 2" xfId="1489"/>
    <cellStyle name="差_奖励补助测算5.22测试 2 3" xfId="1490"/>
    <cellStyle name="差_教育厅提供义务教育及高中教师人数（2009年1月6日） 3 2" xfId="1491"/>
    <cellStyle name="好_2006年在职人员情况 2 2" xfId="1492"/>
    <cellStyle name="差_奖励补助测算5.24冯铸" xfId="1493"/>
    <cellStyle name="差_奖励补助测算5.24冯铸 2 2" xfId="1494"/>
    <cellStyle name="差_奖励补助测算5.24冯铸 2 2 2" xfId="1495"/>
    <cellStyle name="差_奖励补助测算5.24冯铸 3" xfId="1496"/>
    <cellStyle name="差_奖励补助测算5.24冯铸 3 2" xfId="1497"/>
    <cellStyle name="差_奖励补助测算7.23" xfId="1498"/>
    <cellStyle name="差_奖励补助测算7.23 2" xfId="1499"/>
    <cellStyle name="差_奖励补助测算7.23 2 2" xfId="1500"/>
    <cellStyle name="差_奖励补助测算7.23 2 2 2" xfId="1501"/>
    <cellStyle name="好_2009年一般性转移支付标准工资 3 2" xfId="1502"/>
    <cellStyle name="差_奖励补助测算7.23 2 3" xfId="1503"/>
    <cellStyle name="差_奖励补助测算7.23 3" xfId="1504"/>
    <cellStyle name="常规 9 10" xfId="1505"/>
    <cellStyle name="差_奖励补助测算7.23 4" xfId="1506"/>
    <cellStyle name="差_奖励补助测算7.25" xfId="1507"/>
    <cellStyle name="差_奖励补助测算7.25 (version 1) (version 1)" xfId="1508"/>
    <cellStyle name="常规 5 2 2 2 2" xfId="1509"/>
    <cellStyle name="差_奖励补助测算7.25 (version 1) (version 1) 2 3" xfId="1510"/>
    <cellStyle name="常规 16" xfId="1511"/>
    <cellStyle name="差_奖励补助测算7.25 (version 1) (version 1) 3" xfId="1512"/>
    <cellStyle name="常规 16 2" xfId="1513"/>
    <cellStyle name="差_奖励补助测算7.25 (version 1) (version 1) 3 2" xfId="1514"/>
    <cellStyle name="常规 17" xfId="1515"/>
    <cellStyle name="差_奖励补助测算7.25 (version 1) (version 1) 4" xfId="1516"/>
    <cellStyle name="差_奖励补助测算7.25 3 2" xfId="1517"/>
    <cellStyle name="常规 5 2 3 2" xfId="1518"/>
    <cellStyle name="差_奖励补助测算7.25 4" xfId="1519"/>
    <cellStyle name="好_2008云南省分县市中小学教职工统计表（教育厅提供）" xfId="1520"/>
    <cellStyle name="差_奖励补助测算7.25 4 2" xfId="1521"/>
    <cellStyle name="差_奖励补助测算7.25 5" xfId="1522"/>
    <cellStyle name="差_卫生部门" xfId="1523"/>
    <cellStyle name="差_云南省2008年中小学教职工情况（教育厅提供20090101加工整理） 2 3" xfId="1524"/>
    <cellStyle name="差_教育厅提供义务教育及高中教师人数（2009年1月6日） 2 2" xfId="1525"/>
    <cellStyle name="好_2009年一般性转移支付标准工资 2" xfId="1526"/>
    <cellStyle name="差_教育厅提供义务教育及高中教师人数（2009年1月6日） 2 3" xfId="1527"/>
    <cellStyle name="好_2006年在职人员情况 3" xfId="1528"/>
    <cellStyle name="差_教育厅提供义务教育及高中教师人数（2009年1月6日） 4" xfId="1529"/>
    <cellStyle name="好_2009年一般性转移支付标准工资_地方配套按人均增幅控制8.31（调整结案率后）xl 2" xfId="1530"/>
    <cellStyle name="差_三季度－表二" xfId="1531"/>
    <cellStyle name="好_2009年一般性转移支付标准工资_地方配套按人均增幅控制8.31（调整结案率后）xl 2 2" xfId="1532"/>
    <cellStyle name="差_三季度－表二 2" xfId="1533"/>
    <cellStyle name="好_2009年一般性转移支付标准工资_地方配套按人均增幅控制8.31（调整结案率后）xl 2 2 2" xfId="1534"/>
    <cellStyle name="差_三季度－表二 2 2" xfId="1535"/>
    <cellStyle name="差_三季度－表二 2 3" xfId="1536"/>
    <cellStyle name="好_奖励补助测算5.22测试 2" xfId="1537"/>
    <cellStyle name="好_汇总-县级财政报表附表 2 3" xfId="1538"/>
    <cellStyle name="常规 2 2 2 2 2 2" xfId="1539"/>
    <cellStyle name="差_三季度－表二 4" xfId="1540"/>
    <cellStyle name="常规 2 5 4" xfId="1541"/>
    <cellStyle name="差_卫生部门 2 2" xfId="1542"/>
    <cellStyle name="差_卫生部门 2 2 2" xfId="1543"/>
    <cellStyle name="差_卫生部门 3" xfId="1544"/>
    <cellStyle name="好_三季度－表二" xfId="1545"/>
    <cellStyle name="差_卫生部门 4" xfId="1546"/>
    <cellStyle name="常规 2 10 4 2 2" xfId="1547"/>
    <cellStyle name="好_2009年一般性转移支付标准工资_奖励补助测算7.23 3 2" xfId="1548"/>
    <cellStyle name="差_文体广播部门" xfId="1549"/>
    <cellStyle name="好_奖励补助测算7.25 (version 1) (version 1) 2 3" xfId="1550"/>
    <cellStyle name="差_下半年禁毒办案经费分配2544.3万元" xfId="1551"/>
    <cellStyle name="好_A22569180391442CBB6EA5F90672F36B_c" xfId="1552"/>
    <cellStyle name="差_下半年禁吸戒毒经费1000万元" xfId="1553"/>
    <cellStyle name="差_下半年禁吸戒毒经费1000万元 2 2 2" xfId="1554"/>
    <cellStyle name="差_下半年禁吸戒毒经费1000万元 3 2" xfId="1555"/>
    <cellStyle name="好_业务工作量指标 3 2" xfId="1556"/>
    <cellStyle name="差_下半年禁吸戒毒经费1000万元 4" xfId="1557"/>
    <cellStyle name="好_2007年检察院案件数 2" xfId="1558"/>
    <cellStyle name="好_~4190974 2" xfId="1559"/>
    <cellStyle name="差_县级公安机关公用经费标准奖励测算方案（定稿）" xfId="1560"/>
    <cellStyle name="好_2007年检察院案件数 2 2 2" xfId="1561"/>
    <cellStyle name="好_2009年一般性转移支付标准工资_不用软件计算9.1不考虑经费管理评价xl 4" xfId="1562"/>
    <cellStyle name="好_~4190974 2 2 2" xfId="1563"/>
    <cellStyle name="差_县级公安机关公用经费标准奖励测算方案（定稿） 2 2" xfId="1564"/>
    <cellStyle name="差_县级公安机关公用经费标准奖励测算方案（定稿） 2 2 2" xfId="1565"/>
    <cellStyle name="差_县级公安机关公用经费标准奖励测算方案（定稿） 2 3" xfId="1566"/>
    <cellStyle name="好_2007年检察院案件数 2 3" xfId="1567"/>
    <cellStyle name="好_~4190974 2 3" xfId="1568"/>
    <cellStyle name="差_县级公安机关公用经费标准奖励测算方案（定稿） 3" xfId="1569"/>
    <cellStyle name="差_县级公安机关公用经费标准奖励测算方案（定稿） 3 2" xfId="1570"/>
    <cellStyle name="差_县级基础数据" xfId="1571"/>
    <cellStyle name="好_奖励补助测算5.23新" xfId="1572"/>
    <cellStyle name="差_指标五" xfId="1573"/>
    <cellStyle name="差_义务教育阶段教职工人数（教育厅提供最终） 2 2 2" xfId="1574"/>
    <cellStyle name="差_义务教育阶段教职工人数（教育厅提供最终） 2 3" xfId="1575"/>
    <cellStyle name="差_云南农村义务教育统计表 2 2" xfId="1576"/>
    <cellStyle name="差_云南农村义务教育统计表 2 2 2" xfId="1577"/>
    <cellStyle name="差_云南农村义务教育统计表 2 3" xfId="1578"/>
    <cellStyle name="好_11大理 2" xfId="1579"/>
    <cellStyle name="差_云南省2008年中小学教师人数统计表" xfId="1580"/>
    <cellStyle name="好_05玉溪 2" xfId="1581"/>
    <cellStyle name="差_云南省2008年中小学教职工情况（教育厅提供20090101加工整理）" xfId="1582"/>
    <cellStyle name="好_05玉溪 2 2" xfId="1583"/>
    <cellStyle name="差_云南省2008年中小学教职工情况（教育厅提供20090101加工整理） 2" xfId="1584"/>
    <cellStyle name="货币 2 2 2" xfId="1585"/>
    <cellStyle name="好_530623_2006年县级财政报表附表 4" xfId="1586"/>
    <cellStyle name="好_05玉溪 2 2 2" xfId="1587"/>
    <cellStyle name="差_云南省2008年中小学教职工情况（教育厅提供20090101加工整理） 2 2" xfId="1588"/>
    <cellStyle name="好_05玉溪 2 3" xfId="1589"/>
    <cellStyle name="常规 9 2 2" xfId="1590"/>
    <cellStyle name="差_云南省2008年中小学教职工情况（教育厅提供20090101加工整理） 3" xfId="1591"/>
    <cellStyle name="差_云南省2008年中小学教职工情况（教育厅提供20090101加工整理） 3 2" xfId="1592"/>
    <cellStyle name="差_云南省2008年中小学教职工情况（教育厅提供20090101加工整理） 4" xfId="1593"/>
    <cellStyle name="好_奖励补助测算7.25 2 2 2" xfId="1594"/>
    <cellStyle name="差_云南省2008年转移支付测算——州市本级考核部分及政策性测算 2 3" xfId="1595"/>
    <cellStyle name="差_云南省2008年转移支付测算——州市本级考核部分及政策性测算 3" xfId="1596"/>
    <cellStyle name="常规 2 8 2 2 2 2" xfId="1597"/>
    <cellStyle name="差_指标四" xfId="1598"/>
    <cellStyle name="差_指标四 3" xfId="1599"/>
    <cellStyle name="差_指标四 3 2" xfId="1600"/>
    <cellStyle name="差_指标四 4" xfId="1601"/>
    <cellStyle name="常规 10 10" xfId="1602"/>
    <cellStyle name="常规 10 3" xfId="1603"/>
    <cellStyle name="常规 10 4" xfId="1604"/>
    <cellStyle name="常规 12" xfId="1605"/>
    <cellStyle name="常规 12 2" xfId="1606"/>
    <cellStyle name="常规 12 3" xfId="1607"/>
    <cellStyle name="常规 13 2" xfId="1608"/>
    <cellStyle name="常规 17 2 2" xfId="1609"/>
    <cellStyle name="常规 17 2 2 2" xfId="1610"/>
    <cellStyle name="常规 17 2 2 2 2" xfId="1611"/>
    <cellStyle name="常规 2 10 2 2" xfId="1612"/>
    <cellStyle name="常规 17 2 2 3" xfId="1613"/>
    <cellStyle name="常规 17 2 3" xfId="1614"/>
    <cellStyle name="常规 17 3" xfId="1615"/>
    <cellStyle name="好_基础数据分析 2 3" xfId="1616"/>
    <cellStyle name="常规 18 2" xfId="1617"/>
    <cellStyle name="常规 19" xfId="1618"/>
    <cellStyle name="常规 19 2" xfId="1619"/>
    <cellStyle name="常规 2 10" xfId="1620"/>
    <cellStyle name="常规 2 10 11" xfId="1621"/>
    <cellStyle name="常规 2 10 11 2" xfId="1622"/>
    <cellStyle name="好_0605石屏县 2" xfId="1623"/>
    <cellStyle name="常规 2 10 12" xfId="1624"/>
    <cellStyle name="好_0605石屏县 2 2" xfId="1625"/>
    <cellStyle name="常规 2 10 12 2" xfId="1626"/>
    <cellStyle name="好_0605石屏县 3" xfId="1627"/>
    <cellStyle name="常规 2 10 13" xfId="1628"/>
    <cellStyle name="好_0605石屏县 3 2" xfId="1629"/>
    <cellStyle name="常规 2 10 13 2" xfId="1630"/>
    <cellStyle name="好_0605石屏县 4" xfId="1631"/>
    <cellStyle name="常规 2 10 14" xfId="1632"/>
    <cellStyle name="常规 2 10 14 2" xfId="1633"/>
    <cellStyle name="常规 2 10 14 2 2" xfId="1634"/>
    <cellStyle name="常规 2 10 14 3" xfId="1635"/>
    <cellStyle name="常规 2 10 15" xfId="1636"/>
    <cellStyle name="常规 2 10 2 2 2" xfId="1637"/>
    <cellStyle name="常规 2 10 2 3" xfId="1638"/>
    <cellStyle name="常规 2 10 3" xfId="1639"/>
    <cellStyle name="好_2006年水利统计指标统计表 2 2" xfId="1640"/>
    <cellStyle name="常规 2 10 3 10" xfId="1641"/>
    <cellStyle name="好_2006年水利统计指标统计表 2 2 2" xfId="1642"/>
    <cellStyle name="常规 2 10 3 10 2" xfId="1643"/>
    <cellStyle name="好_2006年水利统计指标统计表 2 3" xfId="1644"/>
    <cellStyle name="常规 2 10 3 11" xfId="1645"/>
    <cellStyle name="好_第五部分(才淼、饶永宏） 4" xfId="1646"/>
    <cellStyle name="常规 2 10 3 11 2" xfId="1647"/>
    <cellStyle name="常规 2 21 2 2" xfId="1648"/>
    <cellStyle name="常规 2 10 3 12" xfId="1649"/>
    <cellStyle name="常规 2 10 3 2" xfId="1650"/>
    <cellStyle name="好_0502通海县 3" xfId="1651"/>
    <cellStyle name="常规 2 10 3 2 2" xfId="1652"/>
    <cellStyle name="常规 2 10 3 3 2" xfId="1653"/>
    <cellStyle name="常规 2 10 3 4" xfId="1654"/>
    <cellStyle name="常规 2 10 3 8" xfId="1655"/>
    <cellStyle name="好_财政供养人员 2" xfId="1656"/>
    <cellStyle name="常规 6 3 2" xfId="1657"/>
    <cellStyle name="常规 2 10 3 9" xfId="1658"/>
    <cellStyle name="好_财政供养人员 2 2" xfId="1659"/>
    <cellStyle name="常规 2 10 3 9 2" xfId="1660"/>
    <cellStyle name="好_2009年一般性转移支付标准工资_奖励补助测算7.23 3" xfId="1661"/>
    <cellStyle name="常规 2 10 4 2" xfId="1662"/>
    <cellStyle name="好_2009年一般性转移支付标准工资_奖励补助测算7.23 4" xfId="1663"/>
    <cellStyle name="好_2007年政法部门业务指标 2 2" xfId="1664"/>
    <cellStyle name="常规 2 10 4 3" xfId="1665"/>
    <cellStyle name="千位分隔 3 2 3 2" xfId="1666"/>
    <cellStyle name="常规 2 10 5" xfId="1667"/>
    <cellStyle name="常规 2 10 5 2" xfId="1668"/>
    <cellStyle name="常规 2 10 6" xfId="1669"/>
    <cellStyle name="好_2009年一般性转移支付标准工资_奖励补助测算7.25 3" xfId="1670"/>
    <cellStyle name="常规 2 10 6 2" xfId="1671"/>
    <cellStyle name="常规 2 10 7 2" xfId="1672"/>
    <cellStyle name="小数" xfId="1673"/>
    <cellStyle name="常规 2 10 8" xfId="1674"/>
    <cellStyle name="小数 2" xfId="1675"/>
    <cellStyle name="常规 2 10 8 2" xfId="1676"/>
    <cellStyle name="常规 2 10 9" xfId="1677"/>
    <cellStyle name="常规 2 10 9 2" xfId="1678"/>
    <cellStyle name="常规 2 11" xfId="1679"/>
    <cellStyle name="常规 2 11 2" xfId="1680"/>
    <cellStyle name="常规 2 13" xfId="1681"/>
    <cellStyle name="常规 2 17" xfId="1682"/>
    <cellStyle name="常规 2 18" xfId="1683"/>
    <cellStyle name="好_530629_2006年县级财政报表附表 4" xfId="1684"/>
    <cellStyle name="常规 2 2" xfId="1685"/>
    <cellStyle name="常规 2 2 2" xfId="1686"/>
    <cellStyle name="好_奖励补助测算5.22测试" xfId="1687"/>
    <cellStyle name="常规 2 2 2 2 2" xfId="1688"/>
    <cellStyle name="常规 2 2 2 2 3" xfId="1689"/>
    <cellStyle name="常规 2 2 2 3" xfId="1690"/>
    <cellStyle name="常规 2 2 2 3 2" xfId="1691"/>
    <cellStyle name="常规 2 2 3" xfId="1692"/>
    <cellStyle name="常规 2 2 3 2" xfId="1693"/>
    <cellStyle name="常规 2 2 3 3" xfId="1694"/>
    <cellStyle name="常规 2 2 4" xfId="1695"/>
    <cellStyle name="常规 2 2 5" xfId="1696"/>
    <cellStyle name="常规 2 2 5 2" xfId="1697"/>
    <cellStyle name="常规 2 2_Book1" xfId="1698"/>
    <cellStyle name="常规 2 21 2" xfId="1699"/>
    <cellStyle name="常规 2 21 3" xfId="1700"/>
    <cellStyle name="常规 2 3" xfId="1701"/>
    <cellStyle name="常规 2 3 2" xfId="1702"/>
    <cellStyle name="常规 2 3 2 2" xfId="1703"/>
    <cellStyle name="常规 2 3 2 3" xfId="1704"/>
    <cellStyle name="常规 2 3 3" xfId="1705"/>
    <cellStyle name="常规 2 4 2" xfId="1706"/>
    <cellStyle name="常规 2 4 2 2" xfId="1707"/>
    <cellStyle name="常规 2 4 2 2 2" xfId="1708"/>
    <cellStyle name="常规 2 4 2 3" xfId="1709"/>
    <cellStyle name="常规 2 4 3" xfId="1710"/>
    <cellStyle name="好_2008云南省分县市中小学教职工统计表（教育厅提供） 2 3" xfId="1711"/>
    <cellStyle name="常规 2 4 3 2" xfId="1712"/>
    <cellStyle name="常规 2 5" xfId="1713"/>
    <cellStyle name="常规 2 5 2" xfId="1714"/>
    <cellStyle name="小数 4" xfId="1715"/>
    <cellStyle name="常规 2 5 2 2" xfId="1716"/>
    <cellStyle name="好_03昭通 2" xfId="1717"/>
    <cellStyle name="常规 2 5 2 3" xfId="1718"/>
    <cellStyle name="常规 2 5 3" xfId="1719"/>
    <cellStyle name="常规 2 5 3 2" xfId="1720"/>
    <cellStyle name="常规 2 7" xfId="1721"/>
    <cellStyle name="常规 2 7 3 2" xfId="1722"/>
    <cellStyle name="好_三季度－表二 2" xfId="1723"/>
    <cellStyle name="常规 2 7 4" xfId="1724"/>
    <cellStyle name="常规 2 8 2" xfId="1725"/>
    <cellStyle name="常规 2 8 2 2" xfId="1726"/>
    <cellStyle name="常规 2 8 2 2 3" xfId="1727"/>
    <cellStyle name="常规 2 8 2 3" xfId="1728"/>
    <cellStyle name="好_0502通海县 3 2" xfId="1729"/>
    <cellStyle name="常规 2 8 2 4" xfId="1730"/>
    <cellStyle name="常规 2 8 3" xfId="1731"/>
    <cellStyle name="常规 2 8 3 2" xfId="1732"/>
    <cellStyle name="常规 2 8 3 2 2" xfId="1733"/>
    <cellStyle name="好_0605石屏县" xfId="1734"/>
    <cellStyle name="常规 2 8 3 3" xfId="1735"/>
    <cellStyle name="常规 2 9" xfId="1736"/>
    <cellStyle name="常规 2 9 2" xfId="1737"/>
    <cellStyle name="常规 2 9 2 2" xfId="1738"/>
    <cellStyle name="常规 2 9 3" xfId="1739"/>
    <cellStyle name="常规 3 2 2 2" xfId="1740"/>
    <cellStyle name="常规 3 3 2" xfId="1741"/>
    <cellStyle name="常规 3 4" xfId="1742"/>
    <cellStyle name="常规 4 2" xfId="1743"/>
    <cellStyle name="常规 4 4" xfId="1744"/>
    <cellStyle name="常规 4 2 2" xfId="1745"/>
    <cellStyle name="常规 6 4" xfId="1746"/>
    <cellStyle name="常规 4 2 2 2" xfId="1747"/>
    <cellStyle name="常规 4 2 3" xfId="1748"/>
    <cellStyle name="常规 4 3" xfId="1749"/>
    <cellStyle name="常规 5 4" xfId="1750"/>
    <cellStyle name="常规 4 3 2" xfId="1751"/>
    <cellStyle name="常规 5 2" xfId="1752"/>
    <cellStyle name="常规 5 2 2" xfId="1753"/>
    <cellStyle name="好_2009年一般性转移支付标准工资_~5676413 3 2" xfId="1754"/>
    <cellStyle name="常规 5 2 2 3" xfId="1755"/>
    <cellStyle name="常规 5 2 3" xfId="1756"/>
    <cellStyle name="常规 5 2 4" xfId="1757"/>
    <cellStyle name="常规 5 3" xfId="1758"/>
    <cellStyle name="常规 5 3 2" xfId="1759"/>
    <cellStyle name="常规 5 3 3" xfId="1760"/>
    <cellStyle name="常规 5 4 2" xfId="1761"/>
    <cellStyle name="常规 6" xfId="1762"/>
    <cellStyle name="常规 6 2" xfId="1763"/>
    <cellStyle name="常规 6 2 2" xfId="1764"/>
    <cellStyle name="好_财政供养人员" xfId="1765"/>
    <cellStyle name="常规 6 3" xfId="1766"/>
    <cellStyle name="好_5334_2006年迪庆县级财政报表附表 2 2 2" xfId="1767"/>
    <cellStyle name="好_第五部分(才淼、饶永宏） 2" xfId="1768"/>
    <cellStyle name="常规 8" xfId="1769"/>
    <cellStyle name="好_第五部分(才淼、饶永宏） 2 2" xfId="1770"/>
    <cellStyle name="常规 8 2" xfId="1771"/>
    <cellStyle name="好_第五部分(才淼、饶永宏） 2 2 2" xfId="1772"/>
    <cellStyle name="常规 8 2 2" xfId="1773"/>
    <cellStyle name="好_第五部分(才淼、饶永宏） 2 3" xfId="1774"/>
    <cellStyle name="常规 8 3" xfId="1775"/>
    <cellStyle name="好_第五部分(才淼、饶永宏） 3" xfId="1776"/>
    <cellStyle name="常规 9" xfId="1777"/>
    <cellStyle name="好_2006年基础数据 4" xfId="1778"/>
    <cellStyle name="常规 9 10 2" xfId="1779"/>
    <cellStyle name="好_第五部分(才淼、饶永宏） 3 2" xfId="1780"/>
    <cellStyle name="常规 9 2" xfId="1781"/>
    <cellStyle name="常规 9 3" xfId="1782"/>
    <cellStyle name="常规 9 3 2" xfId="1783"/>
    <cellStyle name="常规 9 4" xfId="1784"/>
    <cellStyle name="常规 9 4 2" xfId="1785"/>
    <cellStyle name="好_2009年一般性转移支付标准工资_奖励补助测算7.25 (version 1) (version 1) 2 2" xfId="1786"/>
    <cellStyle name="常规 9 5 2" xfId="1787"/>
    <cellStyle name="好_2009年一般性转移支付标准工资_奖励补助测算7.25 (version 1) (version 1) 3" xfId="1788"/>
    <cellStyle name="常规 9 6" xfId="1789"/>
    <cellStyle name="好_指标四" xfId="1790"/>
    <cellStyle name="好_2009年一般性转移支付标准工资_奖励补助测算7.25 (version 1) (version 1) 3 2" xfId="1791"/>
    <cellStyle name="常规 9 6 2" xfId="1792"/>
    <cellStyle name="好_2009年一般性转移支付标准工资_奖励补助测算7.25 (version 1) (version 1) 4" xfId="1793"/>
    <cellStyle name="常规 9 7" xfId="1794"/>
    <cellStyle name="常规 9 7 2" xfId="1795"/>
    <cellStyle name="常规 9 8" xfId="1796"/>
    <cellStyle name="好_地方配套按人均增幅控制8.30一般预算平均增幅、人均可用财力平均增幅两次控制、社会治安系数调整、案件数调整xl 2 3" xfId="1797"/>
    <cellStyle name="常规 9 8 2" xfId="1798"/>
    <cellStyle name="好_教师绩效工资测算表（离退休按各地上报数测算）2009年1月1日" xfId="1799"/>
    <cellStyle name="好_2006年基础数据 2" xfId="1800"/>
    <cellStyle name="常规 9 9" xfId="1801"/>
    <cellStyle name="好_2006年基础数据 2 2" xfId="1802"/>
    <cellStyle name="常规 9 9 2" xfId="1803"/>
    <cellStyle name="好_2007年检察院案件数" xfId="1804"/>
    <cellStyle name="好_~4190974" xfId="1805"/>
    <cellStyle name="好_高中教师人数（教育厅1.6日提供）" xfId="1806"/>
    <cellStyle name="好_~5676413" xfId="1807"/>
    <cellStyle name="好_高中教师人数（教育厅1.6日提供） 3" xfId="1808"/>
    <cellStyle name="好_~5676413 3" xfId="1809"/>
    <cellStyle name="好_高中教师人数（教育厅1.6日提供） 4" xfId="1810"/>
    <cellStyle name="好_~5676413 4" xfId="1811"/>
    <cellStyle name="好_00省级(打印) 2 2 2" xfId="1812"/>
    <cellStyle name="好_00省级(打印) 3 2" xfId="1813"/>
    <cellStyle name="好_00省级(定稿)" xfId="1814"/>
    <cellStyle name="好_00省级(定稿) 2" xfId="1815"/>
    <cellStyle name="好_00省级(定稿) 3" xfId="1816"/>
    <cellStyle name="好_00省级(定稿) 3 2" xfId="1817"/>
    <cellStyle name="好_00省级(定稿) 4" xfId="1818"/>
    <cellStyle name="好_03昭通" xfId="1819"/>
    <cellStyle name="好_03昭通 2 2" xfId="1820"/>
    <cellStyle name="好_03昭通 2 2 2" xfId="1821"/>
    <cellStyle name="好_2009年一般性转移支付标准工资_奖励补助测算5.23新 2 3" xfId="1822"/>
    <cellStyle name="好_0502通海县 2" xfId="1823"/>
    <cellStyle name="好_0502通海县 2 2" xfId="1824"/>
    <cellStyle name="好_0502通海县 2 2 2" xfId="1825"/>
    <cellStyle name="好_1110洱源县 3 2" xfId="1826"/>
    <cellStyle name="好_0502通海县 2 3" xfId="1827"/>
    <cellStyle name="好_05玉溪 3" xfId="1828"/>
    <cellStyle name="好_05玉溪 4" xfId="1829"/>
    <cellStyle name="好_0605石屏县 2 2 2" xfId="1830"/>
    <cellStyle name="好_0605石屏县 2 3" xfId="1831"/>
    <cellStyle name="好_06544D6AC6C34935B3F0F2962E8986A5" xfId="1832"/>
    <cellStyle name="好_2009年一般性转移支付标准工资_地方配套按人均增幅控制8.30xl 3" xfId="1833"/>
    <cellStyle name="好_06B2B68693B94C51BEFB8C2821FBDCAE_c 2" xfId="1834"/>
    <cellStyle name="好_1003牟定县" xfId="1835"/>
    <cellStyle name="好_1003牟定县 2" xfId="1836"/>
    <cellStyle name="好_1003牟定县 2 2" xfId="1837"/>
    <cellStyle name="好_1003牟定县 2 2 2" xfId="1838"/>
    <cellStyle name="好_2008云南省分县市中小学教职工统计表（教育厅提供） 3 2" xfId="1839"/>
    <cellStyle name="好_1110洱源县" xfId="1840"/>
    <cellStyle name="好_1110洱源县 2" xfId="1841"/>
    <cellStyle name="好_1110洱源县 2 3" xfId="1842"/>
    <cellStyle name="好_1110洱源县 3" xfId="1843"/>
    <cellStyle name="好_1110洱源县 4" xfId="1844"/>
    <cellStyle name="好_11大理" xfId="1845"/>
    <cellStyle name="好_11大理 2 2" xfId="1846"/>
    <cellStyle name="好_11大理 2 2 2" xfId="1847"/>
    <cellStyle name="好_11大理 2 3" xfId="1848"/>
    <cellStyle name="霓付 [0]_ +Foil &amp; -FOIL &amp; PAPER" xfId="1849"/>
    <cellStyle name="好_11大理 3" xfId="1850"/>
    <cellStyle name="好_11大理 3 2" xfId="1851"/>
    <cellStyle name="好_财政支出对上级的依赖程度" xfId="1852"/>
    <cellStyle name="好_132A26F7DD34447BAC25A6E26033E49C_c" xfId="1853"/>
    <cellStyle name="好_2、土地面积、人口、粮食产量基本情况 2 2" xfId="1854"/>
    <cellStyle name="好_2、土地面积、人口、粮食产量基本情况 2 2 2" xfId="1855"/>
    <cellStyle name="好_2、土地面积、人口、粮食产量基本情况 2 3" xfId="1856"/>
    <cellStyle name="好_2、土地面积、人口、粮食产量基本情况 3" xfId="1857"/>
    <cellStyle name="好_2、土地面积、人口、粮食产量基本情况 3 2" xfId="1858"/>
    <cellStyle name="好_2、土地面积、人口、粮食产量基本情况 4" xfId="1859"/>
    <cellStyle name="好_2006年基础数据" xfId="1860"/>
    <cellStyle name="好_2006年基础数据 2 2 2" xfId="1861"/>
    <cellStyle name="好_2006年基础数据 3" xfId="1862"/>
    <cellStyle name="好_财政供养人员 4" xfId="1863"/>
    <cellStyle name="好_2006年基础数据 3 2" xfId="1864"/>
    <cellStyle name="好_Book1 2 3" xfId="1865"/>
    <cellStyle name="好_2006年全省财力计算表（中央、决算）" xfId="1866"/>
    <cellStyle name="好_2006年全省财力计算表（中央、决算） 2" xfId="1867"/>
    <cellStyle name="好_2006年全省财力计算表（中央、决算） 2 2" xfId="1868"/>
    <cellStyle name="好_2006年全省财力计算表（中央、决算） 2 2 2" xfId="1869"/>
    <cellStyle name="好_2006年全省财力计算表（中央、决算） 2 3" xfId="1870"/>
    <cellStyle name="好_基础数据分析 2 2 2" xfId="1871"/>
    <cellStyle name="好_2006年全省财力计算表（中央、决算） 3" xfId="1872"/>
    <cellStyle name="好_2008年县级公安保障标准落实奖励经费分配测算" xfId="1873"/>
    <cellStyle name="好_2006年全省财力计算表（中央、决算） 3 2" xfId="1874"/>
    <cellStyle name="好_2006年全省财力计算表（中央、决算） 4" xfId="1875"/>
    <cellStyle name="好_2006年水利统计指标统计表 3" xfId="1876"/>
    <cellStyle name="好_不用软件计算9.1不考虑经费管理评价xl 3" xfId="1877"/>
    <cellStyle name="好_2006年水利统计指标统计表 3 2" xfId="1878"/>
    <cellStyle name="后继超链接 2" xfId="1879"/>
    <cellStyle name="好_基础数据分析 3 2" xfId="1880"/>
    <cellStyle name="好_2006年水利统计指标统计表 4" xfId="1881"/>
    <cellStyle name="好_2006年在职人员情况" xfId="1882"/>
    <cellStyle name="好_2006年在职人员情况 2 3" xfId="1883"/>
    <cellStyle name="好_2006年在职人员情况 3 2" xfId="1884"/>
    <cellStyle name="好_2007年可用财力" xfId="1885"/>
    <cellStyle name="好_2007年人员分部门统计表 2 2" xfId="1886"/>
    <cellStyle name="好_2007年人员分部门统计表 2 2 2" xfId="1887"/>
    <cellStyle name="好_2009年一般性转移支付标准工资 2 2 2" xfId="1888"/>
    <cellStyle name="好_2007年人员分部门统计表 3" xfId="1889"/>
    <cellStyle name="好_2007年人员分部门统计表 3 2" xfId="1890"/>
    <cellStyle name="好_2007年政法部门业务指标" xfId="1891"/>
    <cellStyle name="好_2007年政法部门业务指标 2 2 2" xfId="1892"/>
    <cellStyle name="好_2008云南省分县市中小学教职工统计表（教育厅提供） 2" xfId="1893"/>
    <cellStyle name="好_2009年一般性转移支付标准工资_地方配套按人均增幅控制8.30xl 2 3" xfId="1894"/>
    <cellStyle name="好_2008云南省分县市中小学教职工统计表（教育厅提供） 2 2" xfId="1895"/>
    <cellStyle name="好_2008云南省分县市中小学教职工统计表（教育厅提供） 2 2 2" xfId="1896"/>
    <cellStyle name="好_2008云南省分县市中小学教职工统计表（教育厅提供） 3" xfId="1897"/>
    <cellStyle name="好_2008云南省分县市中小学教职工统计表（教育厅提供） 4" xfId="1898"/>
    <cellStyle name="好_2009年一般性转移支付标准工资" xfId="1899"/>
    <cellStyle name="好_2009年一般性转移支付标准工资 2 2" xfId="1900"/>
    <cellStyle name="小数 2 2" xfId="1901"/>
    <cellStyle name="好_2009年一般性转移支付标准工资 2 3" xfId="1902"/>
    <cellStyle name="好_2009年一般性转移支付标准工资 3" xfId="1903"/>
    <cellStyle name="好_2009年一般性转移支付标准工资 4" xfId="1904"/>
    <cellStyle name="好_2009年一般性转移支付标准工资_~5676413 3" xfId="1905"/>
    <cellStyle name="好_2009年一般性转移支付标准工资_~5676413 4" xfId="1906"/>
    <cellStyle name="好_2009年一般性转移支付标准工资_不用软件计算9.1不考虑经费管理评价xl" xfId="1907"/>
    <cellStyle name="千位分隔 2 4 2" xfId="1908"/>
    <cellStyle name="好_2009年一般性转移支付标准工资_不用软件计算9.1不考虑经费管理评价xl 2 2" xfId="1909"/>
    <cellStyle name="好_2009年一般性转移支付标准工资_不用软件计算9.1不考虑经费管理评价xl 2 2 2" xfId="1910"/>
    <cellStyle name="好_2009年一般性转移支付标准工资_不用软件计算9.1不考虑经费管理评价xl 3 2" xfId="1911"/>
    <cellStyle name="好_2009年一般性转移支付标准工资_地方配套按人均增幅控制8.30xl" xfId="1912"/>
    <cellStyle name="好_2009年一般性转移支付标准工资_地方配套按人均增幅控制8.30xl 2" xfId="1913"/>
    <cellStyle name="好_2009年一般性转移支付标准工资_地方配套按人均增幅控制8.30xl 2 2" xfId="1914"/>
    <cellStyle name="好_2009年一般性转移支付标准工资_地方配套按人均增幅控制8.30xl 2 2 2" xfId="1915"/>
    <cellStyle name="好_2009年一般性转移支付标准工资_地方配套按人均增幅控制8.30xl 3 2" xfId="1916"/>
    <cellStyle name="好_2009年一般性转移支付标准工资_地方配套按人均增幅控制8.30xl 4" xfId="1917"/>
    <cellStyle name="好_2009年一般性转移支付标准工资_地方配套按人均增幅控制8.30一般预算平均增幅、人均可用财力平均增幅两次控制、社会治安系数调整、案件数调整xl 2 2 2" xfId="1918"/>
    <cellStyle name="好_2009年一般性转移支付标准工资_地方配套按人均增幅控制8.30一般预算平均增幅、人均可用财力平均增幅两次控制、社会治安系数调整、案件数调整xl 3 2" xfId="1919"/>
    <cellStyle name="好_2009年一般性转移支付标准工资_地方配套按人均增幅控制8.31（调整结案率后）xl" xfId="1920"/>
    <cellStyle name="好_2009年一般性转移支付标准工资_地方配套按人均增幅控制8.31（调整结案率后）xl 3 2" xfId="1921"/>
    <cellStyle name="好_2009年一般性转移支付标准工资_奖励补助测算5.22测试" xfId="1922"/>
    <cellStyle name="好_2009年一般性转移支付标准工资_奖励补助测算5.23新 2 2" xfId="1923"/>
    <cellStyle name="好_2009年一般性转移支付标准工资_奖励补助测算5.23新 2 2 2" xfId="1924"/>
    <cellStyle name="好_云南省2008年转移支付测算——州市本级考核部分及政策性测算 2 2" xfId="1925"/>
    <cellStyle name="好_2009年一般性转移支付标准工资_奖励补助测算5.23新 3" xfId="1926"/>
    <cellStyle name="好_云南省2008年转移支付测算——州市本级考核部分及政策性测算 2 2 2" xfId="1927"/>
    <cellStyle name="好_2009年一般性转移支付标准工资_奖励补助测算5.23新 3 2" xfId="1928"/>
    <cellStyle name="好_云南省2008年转移支付测算——州市本级考核部分及政策性测算 2 3" xfId="1929"/>
    <cellStyle name="好_2009年一般性转移支付标准工资_奖励补助测算5.23新 4" xfId="1930"/>
    <cellStyle name="好_2009年一般性转移支付标准工资_奖励补助测算7.23" xfId="1931"/>
    <cellStyle name="好_2009年一般性转移支付标准工资_奖励补助测算7.23 2" xfId="1932"/>
    <cellStyle name="好_2009年一般性转移支付标准工资_奖励补助测算7.23 2 2" xfId="1933"/>
    <cellStyle name="好_2009年一般性转移支付标准工资_奖励补助测算7.23 2 2 2" xfId="1934"/>
    <cellStyle name="好_2009年一般性转移支付标准工资_奖励补助测算7.25" xfId="1935"/>
    <cellStyle name="好_2009年一般性转移支付标准工资_奖励补助测算7.25 (version 1) (version 1) 2 2 2" xfId="1936"/>
    <cellStyle name="好_2009年一般性转移支付标准工资_奖励补助测算7.25 (version 1) (version 1) 2 3" xfId="1937"/>
    <cellStyle name="好_2009年一般性转移支付标准工资_奖励补助测算7.25 2" xfId="1938"/>
    <cellStyle name="好_2009年一般性转移支付标准工资_奖励补助测算7.25 2 2" xfId="1939"/>
    <cellStyle name="后继超链接 4" xfId="1940"/>
    <cellStyle name="好_2009年一般性转移支付标准工资_奖励补助测算7.25 3 2" xfId="1941"/>
    <cellStyle name="好_2009年一般性转移支付标准工资_奖励补助测算7.25 4 2" xfId="1942"/>
    <cellStyle name="好_2009年一般性转移支付标准工资_奖励补助测算7.25 5" xfId="1943"/>
    <cellStyle name="好_530623_2006年县级财政报表附表" xfId="1944"/>
    <cellStyle name="好_530623_2006年县级财政报表附表 2" xfId="1945"/>
    <cellStyle name="好_530623_2006年县级财政报表附表 2 2" xfId="1946"/>
    <cellStyle name="好_530623_2006年县级财政报表附表 2 3" xfId="1947"/>
    <cellStyle name="好_530623_2006年县级财政报表附表 3" xfId="1948"/>
    <cellStyle name="好_530629_2006年县级财政报表附表" xfId="1949"/>
    <cellStyle name="好_530629_2006年县级财政报表附表 2" xfId="1950"/>
    <cellStyle name="好_530629_2006年县级财政报表附表 2 2" xfId="1951"/>
    <cellStyle name="好_530629_2006年县级财政报表附表 2 2 2" xfId="1952"/>
    <cellStyle name="好_530629_2006年县级财政报表附表 3" xfId="1953"/>
    <cellStyle name="好_530629_2006年县级财政报表附表 3 2" xfId="1954"/>
    <cellStyle name="好_第五部分(才淼、饶永宏）" xfId="1955"/>
    <cellStyle name="好_5334_2006年迪庆县级财政报表附表 2 2" xfId="1956"/>
    <cellStyle name="好_5334_2006年迪庆县级财政报表附表 2 3" xfId="1957"/>
    <cellStyle name="好_5334_2006年迪庆县级财政报表附表 3" xfId="1958"/>
    <cellStyle name="好_5334_2006年迪庆县级财政报表附表 3 2" xfId="1959"/>
    <cellStyle name="好_5334_2006年迪庆县级财政报表附表 4" xfId="1960"/>
    <cellStyle name="好_A426B27925684093B009CAC20FF19EF3_c" xfId="1961"/>
    <cellStyle name="好_Book1" xfId="1962"/>
    <cellStyle name="好_Book1 2" xfId="1963"/>
    <cellStyle name="好_Book1 2 2" xfId="1964"/>
    <cellStyle name="好_Book1 2 2 2" xfId="1965"/>
    <cellStyle name="好_Book1 3" xfId="1966"/>
    <cellStyle name="好_不用软件计算9.1不考虑经费管理评价xl" xfId="1967"/>
    <cellStyle name="好_Book1 3 2" xfId="1968"/>
    <cellStyle name="好_Book1 4" xfId="1969"/>
    <cellStyle name="好_Book1_1 2 2" xfId="1970"/>
    <cellStyle name="好_不用软件计算9.1不考虑经费管理评价xl 2 3" xfId="1971"/>
    <cellStyle name="好_Book1_1 2 2 2" xfId="1972"/>
    <cellStyle name="好_Book1_1 2 3" xfId="1973"/>
    <cellStyle name="好_Book1_1 3" xfId="1974"/>
    <cellStyle name="好_Book1_1 3 2" xfId="1975"/>
    <cellStyle name="好_汇总 2 2 2" xfId="1976"/>
    <cellStyle name="好_Book1_1 4" xfId="1977"/>
    <cellStyle name="强调文字颜色 6 2" xfId="1978"/>
    <cellStyle name="好_Book2" xfId="1979"/>
    <cellStyle name="好_Book2 2" xfId="1980"/>
    <cellStyle name="好_Book2 2 2" xfId="1981"/>
    <cellStyle name="好_Book2 2 3" xfId="1982"/>
    <cellStyle name="好_Book2 3" xfId="1983"/>
    <cellStyle name="好_Book2 3 2" xfId="1984"/>
    <cellStyle name="好_Book2 4" xfId="1985"/>
    <cellStyle name="好_M01-2(州市补助收入) 2 2 2" xfId="1986"/>
    <cellStyle name="好_M03" xfId="1987"/>
    <cellStyle name="好_M03 2" xfId="1988"/>
    <cellStyle name="好_M03 2 2" xfId="1989"/>
    <cellStyle name="好_M03 2 2 2" xfId="1990"/>
    <cellStyle name="好_M03 2 3" xfId="1991"/>
    <cellStyle name="好_M03 3" xfId="1992"/>
    <cellStyle name="好_下半年禁吸戒毒经费1000万元 4" xfId="1993"/>
    <cellStyle name="好_M03 3 2" xfId="1994"/>
    <cellStyle name="好_不用软件计算9.1不考虑经费管理评价xl 2" xfId="1995"/>
    <cellStyle name="好_不用软件计算9.1不考虑经费管理评价xl 2 2 2" xfId="1996"/>
    <cellStyle name="好_不用软件计算9.1不考虑经费管理评价xl 3 2" xfId="1997"/>
    <cellStyle name="好_奖励补助测算5.24冯铸 2 2 2" xfId="1998"/>
    <cellStyle name="好_不用软件计算9.1不考虑经费管理评价xl 4" xfId="1999"/>
    <cellStyle name="好_财政供养人员 2 2 2" xfId="2000"/>
    <cellStyle name="好_财政供养人员 3" xfId="2001"/>
    <cellStyle name="好_财政供养人员 3 2" xfId="2002"/>
    <cellStyle name="好_地方配套按人均增幅控制8.30xl" xfId="2003"/>
    <cellStyle name="好_地方配套按人均增幅控制8.30xl 2 2 2" xfId="2004"/>
    <cellStyle name="好_地方配套按人均增幅控制8.30xl 2 3" xfId="2005"/>
    <cellStyle name="好_地方配套按人均增幅控制8.30一般预算平均增幅、人均可用财力平均增幅两次控制、社会治安系数调整、案件数调整xl 2 2 2" xfId="2006"/>
    <cellStyle name="好_地方配套按人均增幅控制8.30一般预算平均增幅、人均可用财力平均增幅两次控制、社会治安系数调整、案件数调整xl 4" xfId="2007"/>
    <cellStyle name="好_汇总" xfId="2008"/>
    <cellStyle name="好_汇总 2" xfId="2009"/>
    <cellStyle name="好_汇总 2 2" xfId="2010"/>
    <cellStyle name="好_汇总 3" xfId="2011"/>
    <cellStyle name="好_汇总 4" xfId="2012"/>
    <cellStyle name="好_汇总-县级财政报表附表" xfId="2013"/>
    <cellStyle name="好_基础数据分析 2" xfId="2014"/>
    <cellStyle name="好_基础数据分析 2 2" xfId="2015"/>
    <cellStyle name="后继超链接" xfId="2016"/>
    <cellStyle name="好_基础数据分析 3" xfId="2017"/>
    <cellStyle name="好_基础数据分析 4" xfId="2018"/>
    <cellStyle name="好_奖励补助测算5.22测试 2 2" xfId="2019"/>
    <cellStyle name="好_奖励补助测算5.22测试 2 3" xfId="2020"/>
    <cellStyle name="好_奖励补助测算5.23新 2" xfId="2021"/>
    <cellStyle name="好_奖励补助测算5.23新 2 2" xfId="2022"/>
    <cellStyle name="好_奖励补助测算5.23新 2 2 2" xfId="2023"/>
    <cellStyle name="好_教育厅提供义务教育及高中教师人数（2009年1月6日） 2 2 2" xfId="2024"/>
    <cellStyle name="好_奖励补助测算5.23新 2 3" xfId="2025"/>
    <cellStyle name="好_奖励补助测算5.23新 3" xfId="2026"/>
    <cellStyle name="好_奖励补助测算5.23新 4" xfId="2027"/>
    <cellStyle name="好_奖励补助测算5.24冯铸" xfId="2028"/>
    <cellStyle name="好_奖励补助测算5.24冯铸 2" xfId="2029"/>
    <cellStyle name="好_奖励补助测算5.24冯铸 2 3" xfId="2030"/>
    <cellStyle name="好_奖励补助测算5.24冯铸 3" xfId="2031"/>
    <cellStyle name="好_奖励补助测算5.24冯铸 3 2" xfId="2032"/>
    <cellStyle name="强调 1 3 2" xfId="2033"/>
    <cellStyle name="好_奖励补助测算5.24冯铸 4" xfId="2034"/>
    <cellStyle name="好_奖励补助测算7.23" xfId="2035"/>
    <cellStyle name="好_奖励补助测算7.23 2" xfId="2036"/>
    <cellStyle name="好_奖励补助测算7.23 2 2" xfId="2037"/>
    <cellStyle name="好_奖励补助测算7.23 2 3" xfId="2038"/>
    <cellStyle name="好_奖励补助测算7.23 3" xfId="2039"/>
    <cellStyle name="好_奖励补助测算7.23 4" xfId="2040"/>
    <cellStyle name="好_奖励补助测算7.25" xfId="2041"/>
    <cellStyle name="好_奖励补助测算7.25 (version 1) (version 1)" xfId="2042"/>
    <cellStyle name="好_奖励补助测算7.25 (version 1) (version 1) 2 2 2" xfId="2043"/>
    <cellStyle name="好_奖励补助测算7.25 (version 1) (version 1) 3" xfId="2044"/>
    <cellStyle name="好_奖励补助测算7.25 (version 1) (version 1) 4" xfId="2045"/>
    <cellStyle name="好_奖励补助测算7.25 2 2" xfId="2046"/>
    <cellStyle name="好_奖励补助测算7.25 2 3" xfId="2047"/>
    <cellStyle name="好_教育厅提供义务教育及高中教师人数（2009年1月6日）" xfId="2048"/>
    <cellStyle name="好_教育厅提供义务教育及高中教师人数（2009年1月6日） 2" xfId="2049"/>
    <cellStyle name="好_教育厅提供义务教育及高中教师人数（2009年1月6日） 2 2" xfId="2050"/>
    <cellStyle name="好_教育厅提供义务教育及高中教师人数（2009年1月6日） 2 3" xfId="2051"/>
    <cellStyle name="好_教育厅提供义务教育及高中教师人数（2009年1月6日） 3" xfId="2052"/>
    <cellStyle name="好_教育厅提供义务教育及高中教师人数（2009年1月6日） 4" xfId="2053"/>
    <cellStyle name="好_丽江汇总" xfId="2054"/>
    <cellStyle name="好_三季度－表二 2 2" xfId="2055"/>
    <cellStyle name="好_三季度－表二 2 2 2" xfId="2056"/>
    <cellStyle name="好_三季度－表二 2 3" xfId="2057"/>
    <cellStyle name="好_三季度－表二 3" xfId="2058"/>
    <cellStyle name="好_三季度－表二 3 2" xfId="2059"/>
    <cellStyle name="好_三季度－表二 4" xfId="2060"/>
    <cellStyle name="好_卫生部门" xfId="2061"/>
    <cellStyle name="好_卫生部门 2" xfId="2062"/>
    <cellStyle name="好_卫生部门 2 2" xfId="2063"/>
    <cellStyle name="好_卫生部门 2 2 2" xfId="2064"/>
    <cellStyle name="好_卫生部门 2 3" xfId="2065"/>
    <cellStyle name="好_文体广播部门" xfId="2066"/>
    <cellStyle name="好_下半年禁吸戒毒经费1000万元" xfId="2067"/>
    <cellStyle name="好_下半年禁吸戒毒经费1000万元 2" xfId="2068"/>
    <cellStyle name="好_下半年禁吸戒毒经费1000万元 2 2" xfId="2069"/>
    <cellStyle name="好_下半年禁吸戒毒经费1000万元 2 2 2" xfId="2070"/>
    <cellStyle name="好_下半年禁吸戒毒经费1000万元 3" xfId="2071"/>
    <cellStyle name="好_县级公安机关公用经费标准奖励测算方案（定稿） 2" xfId="2072"/>
    <cellStyle name="好_县级公安机关公用经费标准奖励测算方案（定稿） 2 2" xfId="2073"/>
    <cellStyle name="好_县级公安机关公用经费标准奖励测算方案（定稿） 2 2 2" xfId="2074"/>
    <cellStyle name="好_县级公安机关公用经费标准奖励测算方案（定稿） 2 3" xfId="2075"/>
    <cellStyle name="好_县级公安机关公用经费标准奖励测算方案（定稿） 3" xfId="2076"/>
    <cellStyle name="好_县级公安机关公用经费标准奖励测算方案（定稿） 3 2" xfId="2077"/>
    <cellStyle name="好_业务工作量指标" xfId="2078"/>
    <cellStyle name="好_业务工作量指标 2" xfId="2079"/>
    <cellStyle name="好_业务工作量指标 4" xfId="2080"/>
    <cellStyle name="好_义务教育阶段教职工人数（教育厅提供最终）" xfId="2081"/>
    <cellStyle name="好_义务教育阶段教职工人数（教育厅提供最终） 2" xfId="2082"/>
    <cellStyle name="好_义务教育阶段教职工人数（教育厅提供最终） 2 2" xfId="2083"/>
    <cellStyle name="好_义务教育阶段教职工人数（教育厅提供最终） 2 2 2" xfId="2084"/>
    <cellStyle name="好_义务教育阶段教职工人数（教育厅提供最终） 2 3" xfId="2085"/>
    <cellStyle name="好_义务教育阶段教职工人数（教育厅提供最终） 3" xfId="2086"/>
    <cellStyle name="好_义务教育阶段教职工人数（教育厅提供最终） 3 2" xfId="2087"/>
    <cellStyle name="好_义务教育阶段教职工人数（教育厅提供最终） 4" xfId="2088"/>
    <cellStyle name="好_云南农村义务教育统计表" xfId="2089"/>
    <cellStyle name="好_云南农村义务教育统计表 2" xfId="2090"/>
    <cellStyle name="好_云南农村义务教育统计表 2 2" xfId="2091"/>
    <cellStyle name="好_云南农村义务教育统计表 2 2 2" xfId="2092"/>
    <cellStyle name="好_云南农村义务教育统计表 2 3" xfId="2093"/>
    <cellStyle name="好_云南农村义务教育统计表 3" xfId="2094"/>
    <cellStyle name="好_云南农村义务教育统计表 3 2" xfId="2095"/>
    <cellStyle name="好_云南农村义务教育统计表 4" xfId="2096"/>
    <cellStyle name="好_云南省2008年中小学教师人数统计表" xfId="2097"/>
    <cellStyle name="好_云南省2008年中小学教职工情况（教育厅提供20090101加工整理）" xfId="2098"/>
    <cellStyle name="好_云南省2008年中小学教职工情况（教育厅提供20090101加工整理） 2" xfId="2099"/>
    <cellStyle name="好_云南省2008年中小学教职工情况（教育厅提供20090101加工整理） 3" xfId="2100"/>
    <cellStyle name="好_云南省2008年中小学教职工情况（教育厅提供20090101加工整理） 3 2" xfId="2101"/>
    <cellStyle name="好_云南省2008年中小学教职工情况（教育厅提供20090101加工整理） 4" xfId="2102"/>
    <cellStyle name="好_云南省2008年转移支付测算——州市本级考核部分及政策性测算" xfId="2103"/>
    <cellStyle name="好_云南省2008年转移支付测算——州市本级考核部分及政策性测算 2" xfId="2104"/>
    <cellStyle name="好_云南省2008年转移支付测算——州市本级考核部分及政策性测算 3" xfId="2105"/>
    <cellStyle name="好_云南省2008年转移支付测算——州市本级考核部分及政策性测算 3 2" xfId="2106"/>
    <cellStyle name="好_云南省2008年转移支付测算——州市本级考核部分及政策性测算 4" xfId="2107"/>
    <cellStyle name="好_指标四 2" xfId="2108"/>
    <cellStyle name="好_指标四 2 2" xfId="2109"/>
    <cellStyle name="好_指标四 2 3" xfId="2110"/>
    <cellStyle name="好_指标五" xfId="2111"/>
    <cellStyle name="货币 2" xfId="2112"/>
    <cellStyle name="后继超链接 2 2" xfId="2113"/>
    <cellStyle name="后继超链接 2 2 2" xfId="2114"/>
    <cellStyle name="后继超链接 2 3" xfId="2115"/>
    <cellStyle name="后继超链接 3" xfId="2116"/>
    <cellStyle name="后继超链接 3 2" xfId="2117"/>
    <cellStyle name="货币 2 2" xfId="2118"/>
    <cellStyle name="计算 2" xfId="2119"/>
    <cellStyle name="检查单元格 2" xfId="2120"/>
    <cellStyle name="借出原因" xfId="2121"/>
    <cellStyle name="链接单元格 2" xfId="2122"/>
    <cellStyle name="霓付_ +Foil &amp; -FOIL &amp; PAPER" xfId="2123"/>
    <cellStyle name="烹拳 [0]_ +Foil &amp; -FOIL &amp; PAPER" xfId="2124"/>
    <cellStyle name="烹拳_ +Foil &amp; -FOIL &amp; PAPER" xfId="2125"/>
    <cellStyle name="千分位[0]_ 白土" xfId="2126"/>
    <cellStyle name="千分位_ 白土" xfId="2127"/>
    <cellStyle name="千位[0]_ 方正PC" xfId="2128"/>
    <cellStyle name="千位_ 方正PC" xfId="2129"/>
    <cellStyle name="千位分隔 2" xfId="2130"/>
    <cellStyle name="千位分隔 2 2" xfId="2131"/>
    <cellStyle name="千位分隔 2 2 2" xfId="2132"/>
    <cellStyle name="千位分隔 2 2 2 2" xfId="2133"/>
    <cellStyle name="千位分隔 2 2 2 2 2" xfId="2134"/>
    <cellStyle name="千位分隔 2 2 2 3" xfId="2135"/>
    <cellStyle name="千位分隔 2 2 3" xfId="2136"/>
    <cellStyle name="千位分隔 2 2 3 2" xfId="2137"/>
    <cellStyle name="千位分隔 2 3" xfId="2138"/>
    <cellStyle name="千位分隔 2 3 2 2" xfId="2139"/>
    <cellStyle name="千位分隔 2 3 3" xfId="2140"/>
    <cellStyle name="千位分隔 3 2" xfId="2141"/>
    <cellStyle name="千位分隔 3 2 2" xfId="2142"/>
    <cellStyle name="千位分隔 3 2 2 2" xfId="2143"/>
    <cellStyle name="千位分隔 3 2 2 2 2" xfId="2144"/>
    <cellStyle name="千位分隔 3 2 3" xfId="2145"/>
    <cellStyle name="千位分隔 3 2 4" xfId="2146"/>
    <cellStyle name="千位分隔 3 3" xfId="2147"/>
    <cellStyle name="千位分隔 3 3 2" xfId="2148"/>
    <cellStyle name="千位分隔 3 3 2 2" xfId="2149"/>
    <cellStyle name="千位分隔 3 3 3" xfId="2150"/>
    <cellStyle name="千位分隔 3 4" xfId="2151"/>
    <cellStyle name="千位分隔 3 4 2" xfId="2152"/>
    <cellStyle name="千位分隔 3 5" xfId="2153"/>
    <cellStyle name="千位分隔[0] 2 2 2 2" xfId="2154"/>
    <cellStyle name="千位分隔[0] 2 2 3" xfId="2155"/>
    <cellStyle name="千位分隔[0] 2 3 2" xfId="2156"/>
    <cellStyle name="千位分隔[0] 2 4" xfId="2157"/>
    <cellStyle name="强调 1" xfId="2158"/>
    <cellStyle name="强调 1 2" xfId="2159"/>
    <cellStyle name="强调 1 3" xfId="2160"/>
    <cellStyle name="强调 2 2 2" xfId="2161"/>
    <cellStyle name="强调 2 2 2 2" xfId="2162"/>
    <cellStyle name="强调 2 3" xfId="2163"/>
    <cellStyle name="强调 2 3 2" xfId="2164"/>
    <cellStyle name="强调 2 4" xfId="2165"/>
    <cellStyle name="强调 3 2" xfId="2166"/>
    <cellStyle name="强调 3 2 2" xfId="2167"/>
    <cellStyle name="强调 3 2 2 2" xfId="2168"/>
    <cellStyle name="强调 3 2 3" xfId="2169"/>
    <cellStyle name="强调 3 3" xfId="2170"/>
    <cellStyle name="强调 3 3 2" xfId="2171"/>
    <cellStyle name="强调文字颜色 1 2" xfId="2172"/>
    <cellStyle name="强调文字颜色 2 2" xfId="2173"/>
    <cellStyle name="强调文字颜色 3 2" xfId="2174"/>
    <cellStyle name="强调文字颜色 5 2" xfId="2175"/>
    <cellStyle name="商品名称" xfId="2176"/>
    <cellStyle name="适中 2" xfId="2177"/>
    <cellStyle name="数字" xfId="2178"/>
    <cellStyle name="数字 2" xfId="2179"/>
    <cellStyle name="数字 2 2" xfId="2180"/>
    <cellStyle name="数字 2 2 2" xfId="2181"/>
    <cellStyle name="数字 3" xfId="2182"/>
    <cellStyle name="数字 3 2" xfId="2183"/>
    <cellStyle name="数字 4" xfId="2184"/>
    <cellStyle name="未定义" xfId="2185"/>
    <cellStyle name="小数 2 2 2" xfId="2186"/>
    <cellStyle name="小数 2 3" xfId="2187"/>
    <cellStyle name="小数 3" xfId="2188"/>
    <cellStyle name="小数 3 2" xfId="2189"/>
    <cellStyle name="样式 1" xfId="2190"/>
    <cellStyle name="昗弨_Pacific Region P&amp;L" xfId="2191"/>
    <cellStyle name="寘嬫愗傝_Region Orders (2)" xfId="2192"/>
    <cellStyle name="注释 2" xfId="2193"/>
    <cellStyle name="注释 2 2" xfId="2194"/>
    <cellStyle name="注释 2 2 2" xfId="2195"/>
    <cellStyle name="注释 2 2 2 2" xfId="2196"/>
    <cellStyle name="注释 2 2 3" xfId="2197"/>
    <cellStyle name="注释 2 3" xfId="2198"/>
    <cellStyle name="注释 2 3 2" xfId="2199"/>
    <cellStyle name="注释 2 4" xfId="2200"/>
  </cellStyles>
  <tableStyles count="0" defaultTableStyle="TableStyleMedium2" defaultPivotStyle="PivotStyleLight16"/>
  <colors>
    <mruColors>
      <color rgb="00FFFFFF"/>
      <color rgb="00CCCC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1"/>
  <sheetViews>
    <sheetView showGridLines="0" showZeros="0" workbookViewId="0">
      <selection activeCell="B29" sqref="B29"/>
    </sheetView>
  </sheetViews>
  <sheetFormatPr defaultColWidth="9.33333333333333" defaultRowHeight="12.75" customHeight="1" outlineLevelCol="5"/>
  <cols>
    <col min="1" max="1" width="50.5" customWidth="1"/>
    <col min="2" max="2" width="24.1666666666667" customWidth="1"/>
    <col min="3" max="3" width="38" customWidth="1"/>
    <col min="4" max="4" width="25.5" customWidth="1"/>
    <col min="5" max="5" width="29.1666666666667" customWidth="1"/>
    <col min="6" max="6" width="26.1666666666667" customWidth="1"/>
  </cols>
  <sheetData>
    <row r="1" ht="12" customHeight="1" spans="1:4">
      <c r="A1" s="54"/>
      <c r="B1" s="4"/>
      <c r="C1" s="4"/>
      <c r="D1" s="4"/>
    </row>
    <row r="2" ht="25.5" customHeight="1" spans="1:6">
      <c r="A2" s="5" t="s">
        <v>0</v>
      </c>
      <c r="B2" s="5"/>
      <c r="C2" s="5"/>
      <c r="D2" s="5"/>
      <c r="E2" s="55"/>
      <c r="F2" s="55"/>
    </row>
    <row r="3" ht="12" customHeight="1" spans="1:6">
      <c r="A3" s="99" t="s">
        <v>1</v>
      </c>
      <c r="B3" s="4"/>
      <c r="C3" s="4"/>
      <c r="F3" s="43" t="s">
        <v>2</v>
      </c>
    </row>
    <row r="4" ht="15.75" customHeight="1" spans="1:6">
      <c r="A4" s="30" t="s">
        <v>3</v>
      </c>
      <c r="B4" s="44"/>
      <c r="C4" s="134" t="s">
        <v>4</v>
      </c>
      <c r="D4" s="134"/>
      <c r="E4" s="134"/>
      <c r="F4" s="134"/>
    </row>
    <row r="5" ht="15.75" customHeight="1" spans="1:6">
      <c r="A5" s="30" t="s">
        <v>5</v>
      </c>
      <c r="B5" s="60" t="s">
        <v>6</v>
      </c>
      <c r="C5" s="13" t="s">
        <v>7</v>
      </c>
      <c r="D5" s="60" t="s">
        <v>6</v>
      </c>
      <c r="E5" s="135" t="s">
        <v>8</v>
      </c>
      <c r="F5" s="135" t="s">
        <v>6</v>
      </c>
    </row>
    <row r="6" s="1" customFormat="1" ht="15.75" customHeight="1" spans="1:6">
      <c r="A6" s="63" t="s">
        <v>9</v>
      </c>
      <c r="B6" s="136">
        <f>B7+B9</f>
        <v>4174331</v>
      </c>
      <c r="C6" s="65" t="s">
        <v>10</v>
      </c>
      <c r="D6" s="137">
        <v>0</v>
      </c>
      <c r="E6" s="138" t="s">
        <v>11</v>
      </c>
      <c r="F6" s="139">
        <f>F7+F8</f>
        <v>1871341</v>
      </c>
    </row>
    <row r="7" s="1" customFormat="1" ht="15.75" customHeight="1" spans="1:6">
      <c r="A7" s="35" t="s">
        <v>12</v>
      </c>
      <c r="B7" s="140">
        <v>1950351</v>
      </c>
      <c r="C7" s="65" t="s">
        <v>13</v>
      </c>
      <c r="D7" s="137">
        <v>0</v>
      </c>
      <c r="E7" s="138" t="s">
        <v>14</v>
      </c>
      <c r="F7" s="139">
        <v>1599162</v>
      </c>
    </row>
    <row r="8" s="1" customFormat="1" ht="15.75" customHeight="1" spans="1:6">
      <c r="A8" s="35" t="s">
        <v>15</v>
      </c>
      <c r="B8" s="141">
        <v>0</v>
      </c>
      <c r="C8" s="65" t="s">
        <v>16</v>
      </c>
      <c r="D8" s="137">
        <v>0</v>
      </c>
      <c r="E8" s="138" t="s">
        <v>17</v>
      </c>
      <c r="F8" s="139">
        <v>272179</v>
      </c>
    </row>
    <row r="9" s="1" customFormat="1" ht="15.75" customHeight="1" spans="1:6">
      <c r="A9" s="35" t="s">
        <v>18</v>
      </c>
      <c r="B9" s="142">
        <v>2223980</v>
      </c>
      <c r="C9" s="65" t="s">
        <v>19</v>
      </c>
      <c r="D9" s="137">
        <v>3579956</v>
      </c>
      <c r="E9" s="138" t="s">
        <v>20</v>
      </c>
      <c r="F9" s="139">
        <v>0</v>
      </c>
    </row>
    <row r="10" s="1" customFormat="1" ht="15.75" customHeight="1" spans="1:6">
      <c r="A10" s="63" t="s">
        <v>21</v>
      </c>
      <c r="B10" s="137">
        <v>0</v>
      </c>
      <c r="C10" s="65" t="s">
        <v>22</v>
      </c>
      <c r="D10" s="137">
        <v>0</v>
      </c>
      <c r="E10" s="72" t="s">
        <v>23</v>
      </c>
      <c r="F10" s="139">
        <v>2302990</v>
      </c>
    </row>
    <row r="11" s="1" customFormat="1" ht="15.75" customHeight="1" spans="1:6">
      <c r="A11" s="35" t="s">
        <v>24</v>
      </c>
      <c r="B11" s="137"/>
      <c r="C11" s="65" t="s">
        <v>25</v>
      </c>
      <c r="D11" s="137">
        <v>0</v>
      </c>
      <c r="E11" s="72" t="s">
        <v>14</v>
      </c>
      <c r="F11" s="139">
        <v>1692390</v>
      </c>
    </row>
    <row r="12" s="1" customFormat="1" ht="15.75" customHeight="1" spans="1:6">
      <c r="A12" s="63" t="s">
        <v>26</v>
      </c>
      <c r="B12" s="137">
        <v>2223980</v>
      </c>
      <c r="C12" s="65" t="s">
        <v>27</v>
      </c>
      <c r="D12" s="137">
        <v>0</v>
      </c>
      <c r="E12" s="72" t="s">
        <v>17</v>
      </c>
      <c r="F12" s="139">
        <v>600600</v>
      </c>
    </row>
    <row r="13" s="1" customFormat="1" ht="15.75" customHeight="1" spans="1:6">
      <c r="A13" s="63" t="s">
        <v>28</v>
      </c>
      <c r="B13" s="137">
        <v>0</v>
      </c>
      <c r="C13" s="65" t="s">
        <v>29</v>
      </c>
      <c r="D13" s="137">
        <v>206068</v>
      </c>
      <c r="E13" s="72" t="s">
        <v>20</v>
      </c>
      <c r="F13" s="139">
        <v>0</v>
      </c>
    </row>
    <row r="14" s="1" customFormat="1" ht="15.75" customHeight="1" spans="1:6">
      <c r="A14" s="63" t="s">
        <v>30</v>
      </c>
      <c r="B14" s="137"/>
      <c r="C14" s="65" t="s">
        <v>31</v>
      </c>
      <c r="D14" s="137">
        <v>0</v>
      </c>
      <c r="E14" s="143" t="s">
        <v>32</v>
      </c>
      <c r="F14" s="139">
        <v>0</v>
      </c>
    </row>
    <row r="15" s="1" customFormat="1" ht="15.75" customHeight="1" spans="1:6">
      <c r="A15" s="63" t="s">
        <v>33</v>
      </c>
      <c r="B15" s="141">
        <v>0</v>
      </c>
      <c r="C15" s="65" t="s">
        <v>34</v>
      </c>
      <c r="D15" s="137">
        <v>121516</v>
      </c>
      <c r="E15" s="143" t="s">
        <v>35</v>
      </c>
      <c r="F15" s="139">
        <v>0</v>
      </c>
    </row>
    <row r="16" s="1" customFormat="1" ht="15.75" customHeight="1" spans="1:6">
      <c r="A16" s="63" t="s">
        <v>36</v>
      </c>
      <c r="B16" s="142">
        <v>0</v>
      </c>
      <c r="C16" s="65" t="s">
        <v>37</v>
      </c>
      <c r="D16" s="137">
        <v>0</v>
      </c>
      <c r="E16" s="143" t="s">
        <v>38</v>
      </c>
      <c r="F16" s="139">
        <v>10000</v>
      </c>
    </row>
    <row r="17" s="1" customFormat="1" ht="15.75" customHeight="1" spans="1:6">
      <c r="A17" s="74" t="s">
        <v>39</v>
      </c>
      <c r="B17" s="42">
        <v>0</v>
      </c>
      <c r="C17" s="65" t="s">
        <v>40</v>
      </c>
      <c r="D17" s="137">
        <v>0</v>
      </c>
      <c r="E17" s="143" t="s">
        <v>41</v>
      </c>
      <c r="F17" s="139">
        <v>0</v>
      </c>
    </row>
    <row r="18" s="1" customFormat="1" ht="15.75" customHeight="1" spans="1:6">
      <c r="A18" s="74" t="s">
        <v>42</v>
      </c>
      <c r="B18" s="42">
        <v>0</v>
      </c>
      <c r="C18" s="65" t="s">
        <v>43</v>
      </c>
      <c r="D18" s="137">
        <v>0</v>
      </c>
      <c r="E18" s="143" t="s">
        <v>44</v>
      </c>
      <c r="F18" s="139">
        <v>0</v>
      </c>
    </row>
    <row r="19" s="1" customFormat="1" ht="15.75" customHeight="1" spans="1:6">
      <c r="A19" s="74" t="s">
        <v>45</v>
      </c>
      <c r="B19" s="42">
        <v>0</v>
      </c>
      <c r="C19" s="65" t="s">
        <v>46</v>
      </c>
      <c r="D19" s="137">
        <v>0</v>
      </c>
      <c r="E19" s="143" t="s">
        <v>47</v>
      </c>
      <c r="F19" s="139">
        <v>0</v>
      </c>
    </row>
    <row r="20" s="1" customFormat="1" ht="15.75" customHeight="1" spans="1:6">
      <c r="A20" s="74" t="s">
        <v>48</v>
      </c>
      <c r="B20" s="42">
        <v>0</v>
      </c>
      <c r="C20" s="65" t="s">
        <v>49</v>
      </c>
      <c r="D20" s="137">
        <v>0</v>
      </c>
      <c r="E20" s="143" t="s">
        <v>50</v>
      </c>
      <c r="F20" s="139">
        <v>0</v>
      </c>
    </row>
    <row r="21" s="1" customFormat="1" ht="15.75" customHeight="1" spans="1:6">
      <c r="A21" s="63"/>
      <c r="B21" s="144"/>
      <c r="C21" s="65" t="s">
        <v>51</v>
      </c>
      <c r="D21" s="137">
        <v>0</v>
      </c>
      <c r="E21" s="145"/>
      <c r="F21" s="139"/>
    </row>
    <row r="22" s="1" customFormat="1" ht="15.75" customHeight="1" spans="1:6">
      <c r="A22" s="63"/>
      <c r="B22" s="42"/>
      <c r="C22" s="65" t="s">
        <v>52</v>
      </c>
      <c r="D22" s="137">
        <v>0</v>
      </c>
      <c r="E22" s="145"/>
      <c r="F22" s="139"/>
    </row>
    <row r="23" s="1" customFormat="1" ht="15.75" customHeight="1" spans="1:6">
      <c r="A23" s="63"/>
      <c r="B23" s="42"/>
      <c r="C23" s="65" t="s">
        <v>53</v>
      </c>
      <c r="D23" s="137">
        <v>0</v>
      </c>
      <c r="E23" s="145"/>
      <c r="F23" s="139"/>
    </row>
    <row r="24" s="1" customFormat="1" ht="15.75" customHeight="1" spans="1:6">
      <c r="A24" s="63"/>
      <c r="B24" s="42"/>
      <c r="C24" s="65" t="s">
        <v>54</v>
      </c>
      <c r="D24" s="137">
        <v>0</v>
      </c>
      <c r="E24" s="145"/>
      <c r="F24" s="139"/>
    </row>
    <row r="25" s="1" customFormat="1" ht="15.75" customHeight="1" spans="1:6">
      <c r="A25" s="63"/>
      <c r="B25" s="42"/>
      <c r="C25" s="65" t="s">
        <v>55</v>
      </c>
      <c r="D25" s="137">
        <v>266791</v>
      </c>
      <c r="E25" s="145"/>
      <c r="F25" s="139"/>
    </row>
    <row r="26" s="1" customFormat="1" ht="15.75" customHeight="1" spans="1:6">
      <c r="A26" s="63"/>
      <c r="B26" s="42"/>
      <c r="C26" s="65" t="s">
        <v>56</v>
      </c>
      <c r="D26" s="137">
        <v>0</v>
      </c>
      <c r="E26" s="145"/>
      <c r="F26" s="139"/>
    </row>
    <row r="27" s="1" customFormat="1" ht="15.75" customHeight="1" spans="1:6">
      <c r="A27" s="63"/>
      <c r="B27" s="42"/>
      <c r="C27" s="65" t="s">
        <v>57</v>
      </c>
      <c r="D27" s="137">
        <v>0</v>
      </c>
      <c r="E27" s="145"/>
      <c r="F27" s="139"/>
    </row>
    <row r="28" s="1" customFormat="1" ht="15.75" customHeight="1" spans="1:6">
      <c r="A28" s="63"/>
      <c r="B28" s="42"/>
      <c r="C28" s="65" t="s">
        <v>58</v>
      </c>
      <c r="D28" s="137">
        <v>0</v>
      </c>
      <c r="E28" s="145"/>
      <c r="F28" s="139"/>
    </row>
    <row r="29" s="1" customFormat="1" ht="15.75" customHeight="1" spans="1:6">
      <c r="A29" s="63"/>
      <c r="B29" s="42"/>
      <c r="C29" s="65" t="s">
        <v>59</v>
      </c>
      <c r="D29" s="137">
        <v>0</v>
      </c>
      <c r="E29" s="145"/>
      <c r="F29" s="139"/>
    </row>
    <row r="30" s="1" customFormat="1" ht="15.75" customHeight="1" spans="1:6">
      <c r="A30" s="63"/>
      <c r="B30" s="42"/>
      <c r="C30" s="65" t="s">
        <v>60</v>
      </c>
      <c r="D30" s="137">
        <v>0</v>
      </c>
      <c r="E30" s="145"/>
      <c r="F30" s="139"/>
    </row>
    <row r="31" s="1" customFormat="1" ht="15.75" customHeight="1" spans="1:6">
      <c r="A31" s="63"/>
      <c r="B31" s="42"/>
      <c r="C31" s="65" t="s">
        <v>61</v>
      </c>
      <c r="D31" s="137">
        <v>0</v>
      </c>
      <c r="E31" s="145"/>
      <c r="F31" s="139"/>
    </row>
    <row r="32" s="1" customFormat="1" ht="15.75" customHeight="1" spans="1:6">
      <c r="A32" s="63"/>
      <c r="B32" s="42"/>
      <c r="C32" s="65" t="s">
        <v>62</v>
      </c>
      <c r="D32" s="137">
        <v>0</v>
      </c>
      <c r="E32" s="145"/>
      <c r="F32" s="139"/>
    </row>
    <row r="33" s="1" customFormat="1" ht="15.75" customHeight="1" spans="1:6">
      <c r="A33" s="63"/>
      <c r="B33" s="42"/>
      <c r="C33" s="65" t="s">
        <v>63</v>
      </c>
      <c r="D33" s="141">
        <v>0</v>
      </c>
      <c r="E33" s="145"/>
      <c r="F33" s="139"/>
    </row>
    <row r="34" s="1" customFormat="1" ht="15.75" customHeight="1" spans="1:6">
      <c r="A34" s="63"/>
      <c r="B34" s="42"/>
      <c r="C34" s="65" t="s">
        <v>64</v>
      </c>
      <c r="D34" s="146">
        <v>0</v>
      </c>
      <c r="E34" s="145"/>
      <c r="F34" s="139"/>
    </row>
    <row r="35" s="1" customFormat="1" ht="15.75" customHeight="1" spans="1:6">
      <c r="A35" s="83" t="s">
        <v>65</v>
      </c>
      <c r="B35" s="147">
        <f>B6</f>
        <v>4174331</v>
      </c>
      <c r="C35" s="85" t="s">
        <v>66</v>
      </c>
      <c r="D35" s="148">
        <f>D25+D15+D13+D9</f>
        <v>4174331</v>
      </c>
      <c r="E35" s="85" t="s">
        <v>66</v>
      </c>
      <c r="F35" s="149">
        <f>F10+F6</f>
        <v>4174331</v>
      </c>
    </row>
    <row r="36" s="1" customFormat="1" ht="15.75" customHeight="1" spans="1:6">
      <c r="A36" s="63" t="s">
        <v>67</v>
      </c>
      <c r="B36" s="136">
        <v>0</v>
      </c>
      <c r="C36" s="88" t="s">
        <v>68</v>
      </c>
      <c r="D36" s="42"/>
      <c r="E36" s="150" t="s">
        <v>69</v>
      </c>
      <c r="F36" s="151"/>
    </row>
    <row r="37" s="1" customFormat="1" ht="15.75" customHeight="1" spans="1:6">
      <c r="A37" s="63" t="s">
        <v>70</v>
      </c>
      <c r="B37" s="141">
        <v>0</v>
      </c>
      <c r="C37" s="80"/>
      <c r="D37" s="42"/>
      <c r="E37" s="145"/>
      <c r="F37" s="151"/>
    </row>
    <row r="38" s="1" customFormat="1" ht="15.75" customHeight="1" spans="1:6">
      <c r="A38" s="63" t="s">
        <v>71</v>
      </c>
      <c r="B38" s="146">
        <v>0</v>
      </c>
      <c r="C38" s="80"/>
      <c r="D38" s="42"/>
      <c r="E38" s="145"/>
      <c r="F38" s="151"/>
    </row>
    <row r="39" s="1" customFormat="1" ht="15.75" customHeight="1" spans="1:6">
      <c r="A39" s="63" t="s">
        <v>72</v>
      </c>
      <c r="B39" s="152">
        <v>0</v>
      </c>
      <c r="C39" s="80"/>
      <c r="D39" s="153"/>
      <c r="E39" s="145"/>
      <c r="F39" s="151"/>
    </row>
    <row r="40" s="1" customFormat="1" ht="15.75" customHeight="1" spans="1:6">
      <c r="A40" s="83" t="s">
        <v>73</v>
      </c>
      <c r="B40" s="154">
        <f>B35</f>
        <v>4174331</v>
      </c>
      <c r="C40" s="95" t="s">
        <v>74</v>
      </c>
      <c r="D40" s="155">
        <f>D35</f>
        <v>4174331</v>
      </c>
      <c r="E40" s="95" t="s">
        <v>74</v>
      </c>
      <c r="F40" s="149">
        <f>F35</f>
        <v>4174331</v>
      </c>
    </row>
    <row r="41" ht="20.1" customHeight="1"/>
  </sheetData>
  <sheetProtection formatCells="0" formatColumns="0" formatRows="0"/>
  <mergeCells count="2">
    <mergeCell ref="A4:B4"/>
    <mergeCell ref="C4:F4"/>
  </mergeCells>
  <printOptions horizontalCentered="1" verticalCentered="1"/>
  <pageMargins left="0.393055555555556" right="0.393055555555556" top="0.393055555555556" bottom="0.393055555555556" header="0" footer="0"/>
  <pageSetup paperSize="9" scale="55" orientation="portrait" blackAndWhite="1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43"/>
  <sheetViews>
    <sheetView showGridLines="0" showZeros="0" workbookViewId="0">
      <selection activeCell="G13" sqref="G13"/>
    </sheetView>
  </sheetViews>
  <sheetFormatPr defaultColWidth="9.16666666666667" defaultRowHeight="11.25"/>
  <cols>
    <col min="1" max="1" width="10.1666666666667" customWidth="1"/>
    <col min="2" max="2" width="12.3333333333333" customWidth="1"/>
    <col min="3" max="3" width="11.5" customWidth="1"/>
    <col min="4" max="4" width="35" customWidth="1"/>
    <col min="5" max="10" width="18.3333333333333" customWidth="1"/>
    <col min="11" max="11" width="18.1666666666667" customWidth="1"/>
    <col min="12" max="12" width="17" customWidth="1"/>
    <col min="13" max="24" width="15.3333333333333" customWidth="1"/>
    <col min="25" max="250" width="6.66666666666667" customWidth="1"/>
  </cols>
  <sheetData>
    <row r="1" ht="12" customHeight="1" spans="1:250">
      <c r="A1" s="5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  <c r="FZ1" s="43"/>
      <c r="GA1" s="43"/>
      <c r="GB1" s="43"/>
      <c r="GC1" s="43"/>
      <c r="GD1" s="43"/>
      <c r="GE1" s="43"/>
      <c r="GF1" s="43"/>
      <c r="GG1" s="43"/>
      <c r="GH1" s="43"/>
      <c r="GI1" s="43"/>
      <c r="GJ1" s="43"/>
      <c r="GK1" s="43"/>
      <c r="GL1" s="43"/>
      <c r="GM1" s="43"/>
      <c r="GN1" s="43"/>
      <c r="GO1" s="43"/>
      <c r="GP1" s="43"/>
      <c r="GQ1" s="43"/>
      <c r="GR1" s="43"/>
      <c r="GS1" s="43"/>
      <c r="GT1" s="43"/>
      <c r="GU1" s="43"/>
      <c r="GV1" s="43"/>
      <c r="GW1" s="43"/>
      <c r="GX1" s="43"/>
      <c r="GY1" s="43"/>
      <c r="GZ1" s="43"/>
      <c r="HA1" s="43"/>
      <c r="HB1" s="43"/>
      <c r="HC1" s="43"/>
      <c r="HD1" s="43"/>
      <c r="HE1" s="43"/>
      <c r="HF1" s="43"/>
      <c r="HG1" s="43"/>
      <c r="HH1" s="43"/>
      <c r="HI1" s="43"/>
      <c r="HJ1" s="43"/>
      <c r="HK1" s="43"/>
      <c r="HL1" s="43"/>
      <c r="HM1" s="43"/>
      <c r="HN1" s="43"/>
      <c r="HO1" s="43"/>
      <c r="HP1" s="43"/>
      <c r="HQ1" s="43"/>
      <c r="HR1" s="43"/>
      <c r="HS1" s="43"/>
      <c r="HT1" s="43"/>
      <c r="HU1" s="43"/>
      <c r="HV1" s="43"/>
      <c r="HW1" s="43"/>
      <c r="HX1" s="43"/>
      <c r="HY1" s="43"/>
      <c r="HZ1" s="43"/>
      <c r="IA1" s="43"/>
      <c r="IB1" s="43"/>
      <c r="IC1" s="43"/>
      <c r="ID1" s="43"/>
      <c r="IE1" s="43"/>
      <c r="IF1" s="43"/>
      <c r="IG1" s="43"/>
      <c r="IH1" s="43"/>
      <c r="II1" s="43"/>
      <c r="IJ1" s="43"/>
      <c r="IK1" s="43"/>
      <c r="IL1" s="43"/>
      <c r="IM1" s="43"/>
      <c r="IN1" s="43"/>
      <c r="IO1" s="43"/>
      <c r="IP1" s="43"/>
    </row>
    <row r="2" ht="25.5" customHeight="1" spans="1:250">
      <c r="A2" s="5" t="s">
        <v>75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131"/>
      <c r="Z2" s="131"/>
      <c r="AA2" s="131"/>
      <c r="AB2" s="131"/>
      <c r="AC2" s="131"/>
      <c r="AD2" s="131"/>
      <c r="AE2" s="131"/>
      <c r="AF2" s="131"/>
      <c r="AG2" s="131"/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  <c r="AY2" s="131"/>
      <c r="AZ2" s="131"/>
      <c r="BA2" s="131"/>
      <c r="BB2" s="131"/>
      <c r="BC2" s="131"/>
      <c r="BD2" s="131"/>
      <c r="BE2" s="131"/>
      <c r="BF2" s="131"/>
      <c r="BG2" s="131"/>
      <c r="BH2" s="131"/>
      <c r="BI2" s="131"/>
      <c r="BJ2" s="131"/>
      <c r="BK2" s="131"/>
      <c r="BL2" s="131"/>
      <c r="BM2" s="131"/>
      <c r="BN2" s="131"/>
      <c r="BO2" s="131"/>
      <c r="BP2" s="131"/>
      <c r="BQ2" s="131"/>
      <c r="BR2" s="131"/>
      <c r="BS2" s="131"/>
      <c r="BT2" s="131"/>
      <c r="BU2" s="131"/>
      <c r="BV2" s="131"/>
      <c r="BW2" s="131"/>
      <c r="BX2" s="131"/>
      <c r="BY2" s="131"/>
      <c r="BZ2" s="131"/>
      <c r="CA2" s="131"/>
      <c r="CB2" s="131"/>
      <c r="CC2" s="131"/>
      <c r="CD2" s="131"/>
      <c r="CE2" s="131"/>
      <c r="CF2" s="131"/>
      <c r="CG2" s="131"/>
      <c r="CH2" s="131"/>
      <c r="CI2" s="131"/>
      <c r="CJ2" s="131"/>
      <c r="CK2" s="131"/>
      <c r="CL2" s="131"/>
      <c r="CM2" s="131"/>
      <c r="CN2" s="131"/>
      <c r="CO2" s="131"/>
      <c r="CP2" s="131"/>
      <c r="CQ2" s="131"/>
      <c r="CR2" s="131"/>
      <c r="CS2" s="131"/>
      <c r="CT2" s="131"/>
      <c r="CU2" s="131"/>
      <c r="CV2" s="131"/>
      <c r="CW2" s="131"/>
      <c r="CX2" s="131"/>
      <c r="CY2" s="131"/>
      <c r="CZ2" s="131"/>
      <c r="DA2" s="131"/>
      <c r="DB2" s="131"/>
      <c r="DC2" s="131"/>
      <c r="DD2" s="131"/>
      <c r="DE2" s="131"/>
      <c r="DF2" s="131"/>
      <c r="DG2" s="131"/>
      <c r="DH2" s="131"/>
      <c r="DI2" s="131"/>
      <c r="DJ2" s="131"/>
      <c r="DK2" s="131"/>
      <c r="DL2" s="131"/>
      <c r="DM2" s="131"/>
      <c r="DN2" s="131"/>
      <c r="DO2" s="131"/>
      <c r="DP2" s="131"/>
      <c r="DQ2" s="131"/>
      <c r="DR2" s="131"/>
      <c r="DS2" s="131"/>
      <c r="DT2" s="131"/>
      <c r="DU2" s="131"/>
      <c r="DV2" s="131"/>
      <c r="DW2" s="131"/>
      <c r="DX2" s="131"/>
      <c r="DY2" s="131"/>
      <c r="DZ2" s="131"/>
      <c r="EA2" s="131"/>
      <c r="EB2" s="131"/>
      <c r="EC2" s="131"/>
      <c r="ED2" s="131"/>
      <c r="EE2" s="131"/>
      <c r="EF2" s="131"/>
      <c r="EG2" s="131"/>
      <c r="EH2" s="131"/>
      <c r="EI2" s="131"/>
      <c r="EJ2" s="131"/>
      <c r="EK2" s="131"/>
      <c r="EL2" s="131"/>
      <c r="EM2" s="131"/>
      <c r="EN2" s="131"/>
      <c r="EO2" s="131"/>
      <c r="EP2" s="131"/>
      <c r="EQ2" s="131"/>
      <c r="ER2" s="131"/>
      <c r="ES2" s="131"/>
      <c r="ET2" s="131"/>
      <c r="EU2" s="131"/>
      <c r="EV2" s="131"/>
      <c r="EW2" s="131"/>
      <c r="EX2" s="131"/>
      <c r="EY2" s="131"/>
      <c r="EZ2" s="131"/>
      <c r="FA2" s="131"/>
      <c r="FB2" s="131"/>
      <c r="FC2" s="133"/>
      <c r="FD2" s="133"/>
      <c r="FE2" s="133"/>
      <c r="FF2" s="133"/>
      <c r="FG2" s="133"/>
      <c r="FH2" s="133"/>
      <c r="FI2" s="133"/>
      <c r="FJ2" s="133"/>
      <c r="FK2" s="133"/>
      <c r="FL2" s="133"/>
      <c r="FM2" s="133"/>
      <c r="FN2" s="133"/>
      <c r="FO2" s="133"/>
      <c r="FP2" s="133"/>
      <c r="FQ2" s="133"/>
      <c r="FR2" s="133"/>
      <c r="FS2" s="133"/>
      <c r="FT2" s="133"/>
      <c r="FU2" s="133"/>
      <c r="FV2" s="133"/>
      <c r="FW2" s="133"/>
      <c r="FX2" s="133"/>
      <c r="FY2" s="133"/>
      <c r="FZ2" s="133"/>
      <c r="GA2" s="133"/>
      <c r="GB2" s="133"/>
      <c r="GC2" s="133"/>
      <c r="GD2" s="133"/>
      <c r="GE2" s="133"/>
      <c r="GF2" s="133"/>
      <c r="GG2" s="133"/>
      <c r="GH2" s="133"/>
      <c r="GI2" s="133"/>
      <c r="GJ2" s="133"/>
      <c r="GK2" s="133"/>
      <c r="GL2" s="133"/>
      <c r="GM2" s="133"/>
      <c r="GN2" s="133"/>
      <c r="GO2" s="133"/>
      <c r="GP2" s="133"/>
      <c r="GQ2" s="133"/>
      <c r="GR2" s="133"/>
      <c r="GS2" s="133"/>
      <c r="GT2" s="133"/>
      <c r="GU2" s="133"/>
      <c r="GV2" s="133"/>
      <c r="GW2" s="133"/>
      <c r="GX2" s="133"/>
      <c r="GY2" s="133"/>
      <c r="GZ2" s="133"/>
      <c r="HA2" s="133"/>
      <c r="HB2" s="133"/>
      <c r="HC2" s="133"/>
      <c r="HD2" s="133"/>
      <c r="HE2" s="133"/>
      <c r="HF2" s="133"/>
      <c r="HG2" s="133"/>
      <c r="HH2" s="133"/>
      <c r="HI2" s="133"/>
      <c r="HJ2" s="133"/>
      <c r="HK2" s="133"/>
      <c r="HL2" s="133"/>
      <c r="HM2" s="133"/>
      <c r="HN2" s="133"/>
      <c r="HO2" s="133"/>
      <c r="HP2" s="133"/>
      <c r="HQ2" s="133"/>
      <c r="HR2" s="133"/>
      <c r="HS2" s="133"/>
      <c r="HT2" s="133"/>
      <c r="HU2" s="133"/>
      <c r="HV2" s="133"/>
      <c r="HW2" s="133"/>
      <c r="HX2" s="133"/>
      <c r="HY2" s="133"/>
      <c r="HZ2" s="133"/>
      <c r="IA2" s="133"/>
      <c r="IB2" s="133"/>
      <c r="IC2" s="133"/>
      <c r="ID2" s="133"/>
      <c r="IE2" s="133"/>
      <c r="IF2" s="133"/>
      <c r="IG2" s="133"/>
      <c r="IH2" s="133"/>
      <c r="II2" s="133"/>
      <c r="IJ2" s="133"/>
      <c r="IK2" s="133"/>
      <c r="IL2" s="133"/>
      <c r="IM2" s="133"/>
      <c r="IN2" s="133"/>
      <c r="IO2" s="133"/>
      <c r="IP2" s="133"/>
    </row>
    <row r="3" ht="35.25" customHeight="1" spans="1:250">
      <c r="A3" s="104" t="s">
        <v>1</v>
      </c>
      <c r="B3" s="99"/>
      <c r="C3" s="4"/>
      <c r="D3" s="4"/>
      <c r="E3" s="105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105"/>
      <c r="S3" s="105"/>
      <c r="T3" s="105"/>
      <c r="U3" s="4"/>
      <c r="V3" s="4"/>
      <c r="W3" s="4"/>
      <c r="X3" s="4" t="s">
        <v>2</v>
      </c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3"/>
      <c r="FD3" s="43"/>
      <c r="FE3" s="43"/>
      <c r="FF3" s="43"/>
      <c r="FG3" s="43"/>
      <c r="FH3" s="43"/>
      <c r="FI3" s="43"/>
      <c r="FJ3" s="43"/>
      <c r="FK3" s="43"/>
      <c r="FL3" s="43"/>
      <c r="FM3" s="43"/>
      <c r="FN3" s="43"/>
      <c r="FO3" s="43"/>
      <c r="FP3" s="43"/>
      <c r="FQ3" s="43"/>
      <c r="FR3" s="43"/>
      <c r="FS3" s="43"/>
      <c r="FT3" s="43"/>
      <c r="FU3" s="43"/>
      <c r="FV3" s="43"/>
      <c r="FW3" s="43"/>
      <c r="FX3" s="43"/>
      <c r="FY3" s="43"/>
      <c r="FZ3" s="43"/>
      <c r="GA3" s="43"/>
      <c r="GB3" s="43"/>
      <c r="GC3" s="43"/>
      <c r="GD3" s="43"/>
      <c r="GE3" s="43"/>
      <c r="GF3" s="43"/>
      <c r="GG3" s="43"/>
      <c r="GH3" s="43"/>
      <c r="GI3" s="43"/>
      <c r="GJ3" s="43"/>
      <c r="GK3" s="43"/>
      <c r="GL3" s="43"/>
      <c r="GM3" s="43"/>
      <c r="GN3" s="43"/>
      <c r="GO3" s="43"/>
      <c r="GP3" s="43"/>
      <c r="GQ3" s="43"/>
      <c r="GR3" s="43"/>
      <c r="GS3" s="43"/>
      <c r="GT3" s="43"/>
      <c r="GU3" s="43"/>
      <c r="GV3" s="43"/>
      <c r="GW3" s="43"/>
      <c r="GX3" s="43"/>
      <c r="GY3" s="43"/>
      <c r="GZ3" s="43"/>
      <c r="HA3" s="43"/>
      <c r="HB3" s="43"/>
      <c r="HC3" s="43"/>
      <c r="HD3" s="43"/>
      <c r="HE3" s="43"/>
      <c r="HF3" s="43"/>
      <c r="HG3" s="43"/>
      <c r="HH3" s="43"/>
      <c r="HI3" s="43"/>
      <c r="HJ3" s="43"/>
      <c r="HK3" s="43"/>
      <c r="HL3" s="43"/>
      <c r="HM3" s="43"/>
      <c r="HN3" s="43"/>
      <c r="HO3" s="43"/>
      <c r="HP3" s="43"/>
      <c r="HQ3" s="43"/>
      <c r="HR3" s="43"/>
      <c r="HS3" s="43"/>
      <c r="HT3" s="43"/>
      <c r="HU3" s="43"/>
      <c r="HV3" s="43"/>
      <c r="HW3" s="43"/>
      <c r="HX3" s="43"/>
      <c r="HY3" s="43"/>
      <c r="HZ3" s="43"/>
      <c r="IA3" s="43"/>
      <c r="IB3" s="43"/>
      <c r="IC3" s="43"/>
      <c r="ID3" s="43"/>
      <c r="IE3" s="43"/>
      <c r="IF3" s="43"/>
      <c r="IG3" s="43"/>
      <c r="IH3" s="43"/>
      <c r="II3" s="43"/>
      <c r="IJ3" s="43"/>
      <c r="IK3" s="43"/>
      <c r="IL3" s="43"/>
      <c r="IM3" s="43"/>
      <c r="IN3" s="43"/>
      <c r="IO3" s="43"/>
      <c r="IP3" s="43"/>
    </row>
    <row r="4" ht="20.25" customHeight="1" spans="1:250">
      <c r="A4" s="30" t="s">
        <v>76</v>
      </c>
      <c r="B4" s="30"/>
      <c r="C4" s="30"/>
      <c r="D4" s="106" t="s">
        <v>77</v>
      </c>
      <c r="E4" s="107" t="s">
        <v>78</v>
      </c>
      <c r="F4" s="108" t="s">
        <v>79</v>
      </c>
      <c r="G4" s="109"/>
      <c r="H4" s="109"/>
      <c r="I4" s="121"/>
      <c r="J4" s="121"/>
      <c r="K4" s="121"/>
      <c r="L4" s="121"/>
      <c r="M4" s="121"/>
      <c r="N4" s="121"/>
      <c r="O4" s="121"/>
      <c r="P4" s="121"/>
      <c r="Q4" s="122"/>
      <c r="R4" s="123" t="s">
        <v>80</v>
      </c>
      <c r="S4" s="110" t="s">
        <v>81</v>
      </c>
      <c r="T4" s="110" t="s">
        <v>82</v>
      </c>
      <c r="U4" s="124" t="s">
        <v>83</v>
      </c>
      <c r="V4" s="124"/>
      <c r="W4" s="124"/>
      <c r="X4" s="124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</row>
    <row r="5" ht="20.25" customHeight="1" spans="1:250">
      <c r="A5" s="13" t="s">
        <v>84</v>
      </c>
      <c r="B5" s="13" t="s">
        <v>85</v>
      </c>
      <c r="C5" s="30" t="s">
        <v>86</v>
      </c>
      <c r="D5" s="106"/>
      <c r="E5" s="110"/>
      <c r="F5" s="111" t="s">
        <v>87</v>
      </c>
      <c r="G5" s="111" t="s">
        <v>88</v>
      </c>
      <c r="H5" s="112" t="s">
        <v>89</v>
      </c>
      <c r="I5" s="108" t="s">
        <v>90</v>
      </c>
      <c r="J5" s="109"/>
      <c r="K5" s="109"/>
      <c r="L5" s="109"/>
      <c r="M5" s="109"/>
      <c r="N5" s="109"/>
      <c r="O5" s="109"/>
      <c r="P5" s="109"/>
      <c r="Q5" s="125"/>
      <c r="R5" s="126"/>
      <c r="S5" s="110"/>
      <c r="T5" s="110"/>
      <c r="U5" s="110" t="s">
        <v>87</v>
      </c>
      <c r="V5" s="127" t="s">
        <v>91</v>
      </c>
      <c r="W5" s="127" t="s">
        <v>92</v>
      </c>
      <c r="X5" s="127" t="s">
        <v>93</v>
      </c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  <c r="BM5" s="97"/>
      <c r="BN5" s="97"/>
      <c r="BO5" s="97"/>
      <c r="BP5" s="97"/>
      <c r="BQ5" s="97"/>
      <c r="BR5" s="97"/>
      <c r="BS5" s="97"/>
      <c r="BT5" s="97"/>
      <c r="BU5" s="97"/>
      <c r="BV5" s="97"/>
      <c r="BW5" s="97"/>
      <c r="BX5" s="97"/>
      <c r="BY5" s="97"/>
      <c r="BZ5" s="97"/>
      <c r="CA5" s="97"/>
      <c r="CB5" s="97"/>
      <c r="CC5" s="97"/>
      <c r="CD5" s="97"/>
      <c r="CE5" s="97"/>
      <c r="CF5" s="97"/>
      <c r="CG5" s="97"/>
      <c r="CH5" s="97"/>
      <c r="CI5" s="97"/>
      <c r="CJ5" s="97"/>
      <c r="CK5" s="97"/>
      <c r="CL5" s="97"/>
      <c r="CM5" s="97"/>
      <c r="CN5" s="97"/>
      <c r="CO5" s="97"/>
      <c r="CP5" s="97"/>
      <c r="CQ5" s="97"/>
      <c r="CR5" s="97"/>
      <c r="CS5" s="97"/>
      <c r="CT5" s="97"/>
      <c r="CU5" s="97"/>
      <c r="CV5" s="97"/>
      <c r="CW5" s="97"/>
      <c r="CX5" s="97"/>
      <c r="CY5" s="97"/>
      <c r="CZ5" s="97"/>
      <c r="DA5" s="97"/>
      <c r="DB5" s="97"/>
      <c r="DC5" s="97"/>
      <c r="DD5" s="97"/>
      <c r="DE5" s="97"/>
      <c r="DF5" s="97"/>
      <c r="DG5" s="97"/>
      <c r="DH5" s="97"/>
      <c r="DI5" s="97"/>
      <c r="DJ5" s="97"/>
      <c r="DK5" s="97"/>
      <c r="DL5" s="97"/>
      <c r="DM5" s="97"/>
      <c r="DN5" s="97"/>
      <c r="DO5" s="97"/>
      <c r="DP5" s="97"/>
      <c r="DQ5" s="97"/>
      <c r="DR5" s="97"/>
      <c r="DS5" s="97"/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7"/>
      <c r="EI5" s="97"/>
      <c r="EJ5" s="97"/>
      <c r="EK5" s="97"/>
      <c r="EL5" s="97"/>
      <c r="EM5" s="97"/>
      <c r="EN5" s="97"/>
      <c r="EO5" s="97"/>
      <c r="EP5" s="97"/>
      <c r="EQ5" s="97"/>
      <c r="ER5" s="97"/>
      <c r="ES5" s="97"/>
      <c r="ET5" s="97"/>
      <c r="EU5" s="97"/>
      <c r="EV5" s="97"/>
      <c r="EW5" s="97"/>
      <c r="EX5" s="97"/>
      <c r="EY5" s="97"/>
      <c r="EZ5" s="97"/>
      <c r="FA5" s="97"/>
      <c r="FB5" s="97"/>
      <c r="FC5" s="97"/>
      <c r="FD5" s="97"/>
      <c r="FE5" s="97"/>
      <c r="FF5" s="97"/>
      <c r="FG5" s="97"/>
      <c r="FH5" s="97"/>
      <c r="FI5" s="97"/>
      <c r="FJ5" s="97"/>
      <c r="FK5" s="97"/>
      <c r="FL5" s="97"/>
      <c r="FM5" s="97"/>
      <c r="FN5" s="97"/>
      <c r="FO5" s="97"/>
      <c r="FP5" s="97"/>
      <c r="FQ5" s="97"/>
      <c r="FR5" s="97"/>
      <c r="FS5" s="97"/>
      <c r="FT5" s="97"/>
      <c r="FU5" s="97"/>
      <c r="FV5" s="97"/>
      <c r="FW5" s="97"/>
      <c r="FX5" s="97"/>
      <c r="FY5" s="97"/>
      <c r="FZ5" s="97"/>
      <c r="GA5" s="97"/>
      <c r="GB5" s="97"/>
      <c r="GC5" s="97"/>
      <c r="GD5" s="97"/>
      <c r="GE5" s="97"/>
      <c r="GF5" s="97"/>
      <c r="GG5" s="97"/>
      <c r="GH5" s="97"/>
      <c r="GI5" s="97"/>
      <c r="GJ5" s="97"/>
      <c r="GK5" s="97"/>
      <c r="GL5" s="97"/>
      <c r="GM5" s="97"/>
      <c r="GN5" s="97"/>
      <c r="GO5" s="97"/>
      <c r="GP5" s="97"/>
      <c r="GQ5" s="97"/>
      <c r="GR5" s="97"/>
      <c r="GS5" s="97"/>
      <c r="GT5" s="97"/>
      <c r="GU5" s="97"/>
      <c r="GV5" s="97"/>
      <c r="GW5" s="97"/>
      <c r="GX5" s="97"/>
      <c r="GY5" s="97"/>
      <c r="GZ5" s="97"/>
      <c r="HA5" s="97"/>
      <c r="HB5" s="97"/>
      <c r="HC5" s="97"/>
      <c r="HD5" s="97"/>
      <c r="HE5" s="97"/>
      <c r="HF5" s="97"/>
      <c r="HG5" s="97"/>
      <c r="HH5" s="97"/>
      <c r="HI5" s="97"/>
      <c r="HJ5" s="97"/>
      <c r="HK5" s="97"/>
      <c r="HL5" s="97"/>
      <c r="HM5" s="97"/>
      <c r="HN5" s="97"/>
      <c r="HO5" s="97"/>
      <c r="HP5" s="97"/>
      <c r="HQ5" s="97"/>
      <c r="HR5" s="97"/>
      <c r="HS5" s="97"/>
      <c r="HT5" s="97"/>
      <c r="HU5" s="97"/>
      <c r="HV5" s="97"/>
      <c r="HW5" s="97"/>
      <c r="HX5" s="97"/>
      <c r="HY5" s="97"/>
      <c r="HZ5" s="97"/>
      <c r="IA5" s="97"/>
      <c r="IB5" s="97"/>
      <c r="IC5" s="97"/>
      <c r="ID5" s="97"/>
      <c r="IE5" s="97"/>
      <c r="IF5" s="97"/>
      <c r="IG5" s="97"/>
      <c r="IH5" s="97"/>
      <c r="II5" s="97"/>
      <c r="IJ5" s="97"/>
      <c r="IK5" s="97"/>
      <c r="IL5" s="97"/>
      <c r="IM5" s="97"/>
      <c r="IN5" s="97"/>
      <c r="IO5" s="97"/>
      <c r="IP5" s="97"/>
    </row>
    <row r="6" ht="20.25" customHeight="1" spans="1:250">
      <c r="A6" s="13"/>
      <c r="B6" s="13"/>
      <c r="C6" s="30"/>
      <c r="D6" s="106"/>
      <c r="E6" s="110"/>
      <c r="F6" s="110"/>
      <c r="G6" s="110"/>
      <c r="H6" s="110"/>
      <c r="I6" s="111" t="s">
        <v>94</v>
      </c>
      <c r="J6" s="111" t="s">
        <v>95</v>
      </c>
      <c r="K6" s="111" t="s">
        <v>96</v>
      </c>
      <c r="L6" s="111" t="s">
        <v>97</v>
      </c>
      <c r="M6" s="111" t="s">
        <v>98</v>
      </c>
      <c r="N6" s="111" t="s">
        <v>99</v>
      </c>
      <c r="O6" s="111" t="s">
        <v>100</v>
      </c>
      <c r="P6" s="111" t="s">
        <v>101</v>
      </c>
      <c r="Q6" s="111" t="s">
        <v>102</v>
      </c>
      <c r="R6" s="110"/>
      <c r="S6" s="110"/>
      <c r="T6" s="110"/>
      <c r="U6" s="110"/>
      <c r="V6" s="127"/>
      <c r="W6" s="127"/>
      <c r="X6" s="127"/>
      <c r="Y6" s="97"/>
      <c r="Z6" s="97"/>
      <c r="AA6" s="97"/>
      <c r="AB6" s="97"/>
      <c r="AC6" s="97"/>
      <c r="AD6" s="97"/>
      <c r="AE6" s="97"/>
      <c r="AF6" s="97"/>
      <c r="AG6" s="97"/>
      <c r="AH6" s="97"/>
      <c r="AI6" s="97"/>
      <c r="AJ6" s="97"/>
      <c r="AK6" s="97"/>
      <c r="AL6" s="97"/>
      <c r="AM6" s="97"/>
      <c r="AN6" s="97"/>
      <c r="AO6" s="97"/>
      <c r="AP6" s="97"/>
      <c r="AQ6" s="97"/>
      <c r="AR6" s="97"/>
      <c r="AS6" s="97"/>
      <c r="AT6" s="97"/>
      <c r="AU6" s="97"/>
      <c r="AV6" s="97"/>
      <c r="AW6" s="97"/>
      <c r="AX6" s="97"/>
      <c r="AY6" s="97"/>
      <c r="AZ6" s="97"/>
      <c r="BA6" s="97"/>
      <c r="BB6" s="97"/>
      <c r="BC6" s="97"/>
      <c r="BD6" s="97"/>
      <c r="BE6" s="97"/>
      <c r="BF6" s="97"/>
      <c r="BG6" s="97"/>
      <c r="BH6" s="97"/>
      <c r="BI6" s="97"/>
      <c r="BJ6" s="97"/>
      <c r="BK6" s="97"/>
      <c r="BL6" s="97"/>
      <c r="BM6" s="97"/>
      <c r="BN6" s="97"/>
      <c r="BO6" s="97"/>
      <c r="BP6" s="97"/>
      <c r="BQ6" s="97"/>
      <c r="BR6" s="97"/>
      <c r="BS6" s="97"/>
      <c r="BT6" s="97"/>
      <c r="BU6" s="97"/>
      <c r="BV6" s="97"/>
      <c r="BW6" s="97"/>
      <c r="BX6" s="97"/>
      <c r="BY6" s="97"/>
      <c r="BZ6" s="97"/>
      <c r="CA6" s="97"/>
      <c r="CB6" s="97"/>
      <c r="CC6" s="97"/>
      <c r="CD6" s="97"/>
      <c r="CE6" s="97"/>
      <c r="CF6" s="97"/>
      <c r="CG6" s="97"/>
      <c r="CH6" s="97"/>
      <c r="CI6" s="97"/>
      <c r="CJ6" s="97"/>
      <c r="CK6" s="97"/>
      <c r="CL6" s="97"/>
      <c r="CM6" s="97"/>
      <c r="CN6" s="97"/>
      <c r="CO6" s="97"/>
      <c r="CP6" s="97"/>
      <c r="CQ6" s="97"/>
      <c r="CR6" s="97"/>
      <c r="CS6" s="97"/>
      <c r="CT6" s="97"/>
      <c r="CU6" s="97"/>
      <c r="CV6" s="97"/>
      <c r="CW6" s="97"/>
      <c r="CX6" s="97"/>
      <c r="CY6" s="97"/>
      <c r="CZ6" s="97"/>
      <c r="DA6" s="97"/>
      <c r="DB6" s="97"/>
      <c r="DC6" s="97"/>
      <c r="DD6" s="97"/>
      <c r="DE6" s="97"/>
      <c r="DF6" s="97"/>
      <c r="DG6" s="97"/>
      <c r="DH6" s="97"/>
      <c r="DI6" s="97"/>
      <c r="DJ6" s="97"/>
      <c r="DK6" s="97"/>
      <c r="DL6" s="97"/>
      <c r="DM6" s="97"/>
      <c r="DN6" s="97"/>
      <c r="DO6" s="97"/>
      <c r="DP6" s="97"/>
      <c r="DQ6" s="97"/>
      <c r="DR6" s="97"/>
      <c r="DS6" s="97"/>
      <c r="DT6" s="97"/>
      <c r="DU6" s="97"/>
      <c r="DV6" s="97"/>
      <c r="DW6" s="97"/>
      <c r="DX6" s="97"/>
      <c r="DY6" s="97"/>
      <c r="DZ6" s="97"/>
      <c r="EA6" s="97"/>
      <c r="EB6" s="97"/>
      <c r="EC6" s="97"/>
      <c r="ED6" s="97"/>
      <c r="EE6" s="97"/>
      <c r="EF6" s="97"/>
      <c r="EG6" s="97"/>
      <c r="EH6" s="97"/>
      <c r="EI6" s="97"/>
      <c r="EJ6" s="97"/>
      <c r="EK6" s="97"/>
      <c r="EL6" s="97"/>
      <c r="EM6" s="97"/>
      <c r="EN6" s="97"/>
      <c r="EO6" s="97"/>
      <c r="EP6" s="97"/>
      <c r="EQ6" s="97"/>
      <c r="ER6" s="97"/>
      <c r="ES6" s="97"/>
      <c r="ET6" s="97"/>
      <c r="EU6" s="97"/>
      <c r="EV6" s="97"/>
      <c r="EW6" s="97"/>
      <c r="EX6" s="97"/>
      <c r="EY6" s="97"/>
      <c r="EZ6" s="97"/>
      <c r="FA6" s="97"/>
      <c r="FB6" s="97"/>
      <c r="FC6" s="97"/>
      <c r="FD6" s="97"/>
      <c r="FE6" s="97"/>
      <c r="FF6" s="97"/>
      <c r="FG6" s="97"/>
      <c r="FH6" s="97"/>
      <c r="FI6" s="97"/>
      <c r="FJ6" s="97"/>
      <c r="FK6" s="97"/>
      <c r="FL6" s="97"/>
      <c r="FM6" s="97"/>
      <c r="FN6" s="97"/>
      <c r="FO6" s="97"/>
      <c r="FP6" s="97"/>
      <c r="FQ6" s="97"/>
      <c r="FR6" s="97"/>
      <c r="FS6" s="97"/>
      <c r="FT6" s="97"/>
      <c r="FU6" s="97"/>
      <c r="FV6" s="97"/>
      <c r="FW6" s="97"/>
      <c r="FX6" s="97"/>
      <c r="FY6" s="97"/>
      <c r="FZ6" s="97"/>
      <c r="GA6" s="97"/>
      <c r="GB6" s="97"/>
      <c r="GC6" s="97"/>
      <c r="GD6" s="97"/>
      <c r="GE6" s="97"/>
      <c r="GF6" s="97"/>
      <c r="GG6" s="97"/>
      <c r="GH6" s="97"/>
      <c r="GI6" s="97"/>
      <c r="GJ6" s="97"/>
      <c r="GK6" s="97"/>
      <c r="GL6" s="97"/>
      <c r="GM6" s="97"/>
      <c r="GN6" s="97"/>
      <c r="GO6" s="97"/>
      <c r="GP6" s="97"/>
      <c r="GQ6" s="97"/>
      <c r="GR6" s="97"/>
      <c r="GS6" s="97"/>
      <c r="GT6" s="97"/>
      <c r="GU6" s="97"/>
      <c r="GV6" s="97"/>
      <c r="GW6" s="97"/>
      <c r="GX6" s="97"/>
      <c r="GY6" s="97"/>
      <c r="GZ6" s="97"/>
      <c r="HA6" s="97"/>
      <c r="HB6" s="97"/>
      <c r="HC6" s="97"/>
      <c r="HD6" s="97"/>
      <c r="HE6" s="97"/>
      <c r="HF6" s="97"/>
      <c r="HG6" s="97"/>
      <c r="HH6" s="97"/>
      <c r="HI6" s="97"/>
      <c r="HJ6" s="97"/>
      <c r="HK6" s="97"/>
      <c r="HL6" s="97"/>
      <c r="HM6" s="97"/>
      <c r="HN6" s="97"/>
      <c r="HO6" s="97"/>
      <c r="HP6" s="97"/>
      <c r="HQ6" s="97"/>
      <c r="HR6" s="97"/>
      <c r="HS6" s="97"/>
      <c r="HT6" s="97"/>
      <c r="HU6" s="97"/>
      <c r="HV6" s="97"/>
      <c r="HW6" s="97"/>
      <c r="HX6" s="97"/>
      <c r="HY6" s="97"/>
      <c r="HZ6" s="97"/>
      <c r="IA6" s="97"/>
      <c r="IB6" s="97"/>
      <c r="IC6" s="97"/>
      <c r="ID6" s="97"/>
      <c r="IE6" s="97"/>
      <c r="IF6" s="97"/>
      <c r="IG6" s="97"/>
      <c r="IH6" s="97"/>
      <c r="II6" s="97"/>
      <c r="IJ6" s="97"/>
      <c r="IK6" s="97"/>
      <c r="IL6" s="97"/>
      <c r="IM6" s="97"/>
      <c r="IN6" s="97"/>
      <c r="IO6" s="97"/>
      <c r="IP6" s="97"/>
    </row>
    <row r="7" ht="19.9" customHeight="1" spans="1:250">
      <c r="A7" s="13"/>
      <c r="B7" s="13"/>
      <c r="C7" s="30"/>
      <c r="D7" s="106"/>
      <c r="E7" s="110"/>
      <c r="F7" s="110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27"/>
      <c r="W7" s="127"/>
      <c r="X7" s="127"/>
      <c r="Y7" s="132"/>
      <c r="Z7" s="132"/>
      <c r="AA7" s="132"/>
      <c r="AB7" s="132"/>
      <c r="AC7" s="132"/>
      <c r="AD7" s="132"/>
      <c r="AE7" s="132"/>
      <c r="AF7" s="132"/>
      <c r="AG7" s="132"/>
      <c r="AH7" s="132"/>
      <c r="AI7" s="132"/>
      <c r="AJ7" s="132"/>
      <c r="AK7" s="132"/>
      <c r="AL7" s="132"/>
      <c r="AM7" s="132"/>
      <c r="AN7" s="132"/>
      <c r="AO7" s="132"/>
      <c r="AP7" s="132"/>
      <c r="AQ7" s="132"/>
      <c r="AR7" s="132"/>
      <c r="AS7" s="132"/>
      <c r="AT7" s="132"/>
      <c r="AU7" s="132"/>
      <c r="AV7" s="132"/>
      <c r="AW7" s="132"/>
      <c r="AX7" s="132"/>
      <c r="AY7" s="132"/>
      <c r="AZ7" s="132"/>
      <c r="BA7" s="132"/>
      <c r="BB7" s="132"/>
      <c r="BC7" s="132"/>
      <c r="BD7" s="132"/>
      <c r="BE7" s="132"/>
      <c r="BF7" s="132"/>
      <c r="BG7" s="132"/>
      <c r="BH7" s="132"/>
      <c r="BI7" s="132"/>
      <c r="BJ7" s="132"/>
      <c r="BK7" s="132"/>
      <c r="BL7" s="132"/>
      <c r="BM7" s="132"/>
      <c r="BN7" s="132"/>
      <c r="BO7" s="132"/>
      <c r="BP7" s="132"/>
      <c r="BQ7" s="132"/>
      <c r="BR7" s="132"/>
      <c r="BS7" s="132"/>
      <c r="BT7" s="132"/>
      <c r="BU7" s="132"/>
      <c r="BV7" s="132"/>
      <c r="BW7" s="132"/>
      <c r="BX7" s="132"/>
      <c r="BY7" s="132"/>
      <c r="BZ7" s="132"/>
      <c r="CA7" s="132"/>
      <c r="CB7" s="132"/>
      <c r="CC7" s="132"/>
      <c r="CD7" s="132"/>
      <c r="CE7" s="132"/>
      <c r="CF7" s="132"/>
      <c r="CG7" s="132"/>
      <c r="CH7" s="132"/>
      <c r="CI7" s="132"/>
      <c r="CJ7" s="132"/>
      <c r="CK7" s="132"/>
      <c r="CL7" s="132"/>
      <c r="CM7" s="132"/>
      <c r="CN7" s="132"/>
      <c r="CO7" s="132"/>
      <c r="CP7" s="132"/>
      <c r="CQ7" s="132"/>
      <c r="CR7" s="132"/>
      <c r="CS7" s="132"/>
      <c r="CT7" s="132"/>
      <c r="CU7" s="132"/>
      <c r="CV7" s="132"/>
      <c r="CW7" s="132"/>
      <c r="CX7" s="132"/>
      <c r="CY7" s="132"/>
      <c r="CZ7" s="132"/>
      <c r="DA7" s="132"/>
      <c r="DB7" s="132"/>
      <c r="DC7" s="132"/>
      <c r="DD7" s="132"/>
      <c r="DE7" s="132"/>
      <c r="DF7" s="132"/>
      <c r="DG7" s="132"/>
      <c r="DH7" s="132"/>
      <c r="DI7" s="132"/>
      <c r="DJ7" s="132"/>
      <c r="DK7" s="132"/>
      <c r="DL7" s="132"/>
      <c r="DM7" s="132"/>
      <c r="DN7" s="132"/>
      <c r="DO7" s="132"/>
      <c r="DP7" s="132"/>
      <c r="DQ7" s="132"/>
      <c r="DR7" s="132"/>
      <c r="DS7" s="132"/>
      <c r="DT7" s="132"/>
      <c r="DU7" s="132"/>
      <c r="DV7" s="132"/>
      <c r="DW7" s="132"/>
      <c r="DX7" s="132"/>
      <c r="DY7" s="132"/>
      <c r="DZ7" s="132"/>
      <c r="EA7" s="132"/>
      <c r="EB7" s="132"/>
      <c r="EC7" s="132"/>
      <c r="ED7" s="132"/>
      <c r="EE7" s="132"/>
      <c r="EF7" s="132"/>
      <c r="EG7" s="132"/>
      <c r="EH7" s="132"/>
      <c r="EI7" s="132"/>
      <c r="EJ7" s="132"/>
      <c r="EK7" s="132"/>
      <c r="EL7" s="132"/>
      <c r="EM7" s="132"/>
      <c r="EN7" s="132"/>
      <c r="EO7" s="132"/>
      <c r="EP7" s="132"/>
      <c r="EQ7" s="132"/>
      <c r="ER7" s="132"/>
      <c r="ES7" s="132"/>
      <c r="ET7" s="132"/>
      <c r="EU7" s="132"/>
      <c r="EV7" s="132"/>
      <c r="EW7" s="132"/>
      <c r="EX7" s="132"/>
      <c r="EY7" s="132"/>
      <c r="EZ7" s="132"/>
      <c r="FA7" s="132"/>
      <c r="FB7" s="132"/>
      <c r="FC7" s="132"/>
      <c r="FD7" s="132"/>
      <c r="FE7" s="132"/>
      <c r="FF7" s="132"/>
      <c r="FG7" s="132"/>
      <c r="FH7" s="132"/>
      <c r="FI7" s="132"/>
      <c r="FJ7" s="132"/>
      <c r="FK7" s="132"/>
      <c r="FL7" s="132"/>
      <c r="FM7" s="132"/>
      <c r="FN7" s="132"/>
      <c r="FO7" s="132"/>
      <c r="FP7" s="132"/>
      <c r="FQ7" s="132"/>
      <c r="FR7" s="132"/>
      <c r="FS7" s="132"/>
      <c r="FT7" s="132"/>
      <c r="FU7" s="132"/>
      <c r="FV7" s="132"/>
      <c r="FW7" s="132"/>
      <c r="FX7" s="132"/>
      <c r="FY7" s="132"/>
      <c r="FZ7" s="132"/>
      <c r="GA7" s="132"/>
      <c r="GB7" s="132"/>
      <c r="GC7" s="132"/>
      <c r="GD7" s="132"/>
      <c r="GE7" s="132"/>
      <c r="GF7" s="132"/>
      <c r="GG7" s="132"/>
      <c r="GH7" s="132"/>
      <c r="GI7" s="132"/>
      <c r="GJ7" s="132"/>
      <c r="GK7" s="132"/>
      <c r="GL7" s="132"/>
      <c r="GM7" s="132"/>
      <c r="GN7" s="132"/>
      <c r="GO7" s="132"/>
      <c r="GP7" s="132"/>
      <c r="GQ7" s="132"/>
      <c r="GR7" s="132"/>
      <c r="GS7" s="132"/>
      <c r="GT7" s="132"/>
      <c r="GU7" s="132"/>
      <c r="GV7" s="132"/>
      <c r="GW7" s="132"/>
      <c r="GX7" s="132"/>
      <c r="GY7" s="132"/>
      <c r="GZ7" s="132"/>
      <c r="HA7" s="132"/>
      <c r="HB7" s="132"/>
      <c r="HC7" s="132"/>
      <c r="HD7" s="132"/>
      <c r="HE7" s="132"/>
      <c r="HF7" s="132"/>
      <c r="HG7" s="132"/>
      <c r="HH7" s="132"/>
      <c r="HI7" s="132"/>
      <c r="HJ7" s="132"/>
      <c r="HK7" s="132"/>
      <c r="HL7" s="132"/>
      <c r="HM7" s="132"/>
      <c r="HN7" s="132"/>
      <c r="HO7" s="132"/>
      <c r="HP7" s="132"/>
      <c r="HQ7" s="132"/>
      <c r="HR7" s="132"/>
      <c r="HS7" s="132"/>
      <c r="HT7" s="132"/>
      <c r="HU7" s="132"/>
      <c r="HV7" s="132"/>
      <c r="HW7" s="132"/>
      <c r="HX7" s="132"/>
      <c r="HY7" s="132"/>
      <c r="HZ7" s="132"/>
      <c r="IA7" s="132"/>
      <c r="IB7" s="132"/>
      <c r="IC7" s="132"/>
      <c r="ID7" s="132"/>
      <c r="IE7" s="132"/>
      <c r="IF7" s="132"/>
      <c r="IG7" s="132"/>
      <c r="IH7" s="132"/>
      <c r="II7" s="132"/>
      <c r="IJ7" s="132"/>
      <c r="IK7" s="132"/>
      <c r="IL7" s="132"/>
      <c r="IM7" s="132"/>
      <c r="IN7" s="132"/>
      <c r="IO7" s="132"/>
      <c r="IP7" s="132"/>
    </row>
    <row r="8" ht="26.25" customHeight="1" spans="1:250">
      <c r="A8" s="16" t="s">
        <v>103</v>
      </c>
      <c r="B8" s="16" t="s">
        <v>103</v>
      </c>
      <c r="C8" s="16" t="s">
        <v>103</v>
      </c>
      <c r="D8" s="113" t="s">
        <v>103</v>
      </c>
      <c r="E8" s="114">
        <v>1</v>
      </c>
      <c r="F8" s="114">
        <v>2</v>
      </c>
      <c r="G8" s="114">
        <v>3</v>
      </c>
      <c r="H8" s="114">
        <v>4</v>
      </c>
      <c r="I8" s="114">
        <v>5</v>
      </c>
      <c r="J8" s="114">
        <v>6</v>
      </c>
      <c r="K8" s="114">
        <v>7</v>
      </c>
      <c r="L8" s="114">
        <v>8</v>
      </c>
      <c r="M8" s="114">
        <v>9</v>
      </c>
      <c r="N8" s="114">
        <v>10</v>
      </c>
      <c r="O8" s="114">
        <v>11</v>
      </c>
      <c r="P8" s="114">
        <v>12</v>
      </c>
      <c r="Q8" s="114">
        <v>13</v>
      </c>
      <c r="R8" s="114">
        <v>14</v>
      </c>
      <c r="S8" s="114">
        <v>15</v>
      </c>
      <c r="T8" s="114">
        <v>16</v>
      </c>
      <c r="U8" s="114">
        <v>17</v>
      </c>
      <c r="V8" s="128">
        <v>18</v>
      </c>
      <c r="W8" s="128">
        <v>19</v>
      </c>
      <c r="X8" s="128">
        <v>20</v>
      </c>
      <c r="Y8" s="97"/>
      <c r="Z8" s="97"/>
      <c r="AA8" s="97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  <c r="AR8" s="97"/>
      <c r="AS8" s="97"/>
      <c r="AT8" s="97"/>
      <c r="AU8" s="97"/>
      <c r="AV8" s="97"/>
      <c r="AW8" s="97"/>
      <c r="AX8" s="97"/>
      <c r="AY8" s="97"/>
      <c r="AZ8" s="97"/>
      <c r="BA8" s="97"/>
      <c r="BB8" s="97"/>
      <c r="BC8" s="97"/>
      <c r="BD8" s="97"/>
      <c r="BE8" s="97"/>
      <c r="BF8" s="97"/>
      <c r="BG8" s="97"/>
      <c r="BH8" s="97"/>
      <c r="BI8" s="97"/>
      <c r="BJ8" s="97"/>
      <c r="BK8" s="97"/>
      <c r="BL8" s="97"/>
      <c r="BM8" s="97"/>
      <c r="BN8" s="97"/>
      <c r="BO8" s="97"/>
      <c r="BP8" s="97"/>
      <c r="BQ8" s="97"/>
      <c r="BR8" s="97"/>
      <c r="BS8" s="97"/>
      <c r="BT8" s="97"/>
      <c r="BU8" s="97"/>
      <c r="BV8" s="97"/>
      <c r="BW8" s="97"/>
      <c r="BX8" s="97"/>
      <c r="BY8" s="97"/>
      <c r="BZ8" s="97"/>
      <c r="CA8" s="97"/>
      <c r="CB8" s="97"/>
      <c r="CC8" s="97"/>
      <c r="CD8" s="97"/>
      <c r="CE8" s="97"/>
      <c r="CF8" s="97"/>
      <c r="CG8" s="97"/>
      <c r="CH8" s="97"/>
      <c r="CI8" s="97"/>
      <c r="CJ8" s="97"/>
      <c r="CK8" s="97"/>
      <c r="CL8" s="97"/>
      <c r="CM8" s="97"/>
      <c r="CN8" s="97"/>
      <c r="CO8" s="97"/>
      <c r="CP8" s="97"/>
      <c r="CQ8" s="97"/>
      <c r="CR8" s="97"/>
      <c r="CS8" s="97"/>
      <c r="CT8" s="97"/>
      <c r="CU8" s="97"/>
      <c r="CV8" s="97"/>
      <c r="CW8" s="97"/>
      <c r="CX8" s="97"/>
      <c r="CY8" s="97"/>
      <c r="CZ8" s="97"/>
      <c r="DA8" s="97"/>
      <c r="DB8" s="97"/>
      <c r="DC8" s="97"/>
      <c r="DD8" s="97"/>
      <c r="DE8" s="97"/>
      <c r="DF8" s="97"/>
      <c r="DG8" s="97"/>
      <c r="DH8" s="97"/>
      <c r="DI8" s="97"/>
      <c r="DJ8" s="97"/>
      <c r="DK8" s="97"/>
      <c r="DL8" s="97"/>
      <c r="DM8" s="97"/>
      <c r="DN8" s="97"/>
      <c r="DO8" s="97"/>
      <c r="DP8" s="97"/>
      <c r="DQ8" s="97"/>
      <c r="DR8" s="97"/>
      <c r="DS8" s="97"/>
      <c r="DT8" s="97"/>
      <c r="DU8" s="97"/>
      <c r="DV8" s="97"/>
      <c r="DW8" s="97"/>
      <c r="DX8" s="97"/>
      <c r="DY8" s="97"/>
      <c r="DZ8" s="97"/>
      <c r="EA8" s="97"/>
      <c r="EB8" s="97"/>
      <c r="EC8" s="97"/>
      <c r="ED8" s="97"/>
      <c r="EE8" s="97"/>
      <c r="EF8" s="97"/>
      <c r="EG8" s="97"/>
      <c r="EH8" s="97"/>
      <c r="EI8" s="97"/>
      <c r="EJ8" s="97"/>
      <c r="EK8" s="97"/>
      <c r="EL8" s="97"/>
      <c r="EM8" s="97"/>
      <c r="EN8" s="97"/>
      <c r="EO8" s="97"/>
      <c r="EP8" s="97"/>
      <c r="EQ8" s="97"/>
      <c r="ER8" s="97"/>
      <c r="ES8" s="97"/>
      <c r="ET8" s="97"/>
      <c r="EU8" s="97"/>
      <c r="EV8" s="97"/>
      <c r="EW8" s="97"/>
      <c r="EX8" s="97"/>
      <c r="EY8" s="97"/>
      <c r="EZ8" s="97"/>
      <c r="FA8" s="97"/>
      <c r="FB8" s="97"/>
      <c r="FC8" s="97"/>
      <c r="FD8" s="97"/>
      <c r="FE8" s="97"/>
      <c r="FF8" s="97"/>
      <c r="FG8" s="97"/>
      <c r="FH8" s="97"/>
      <c r="FI8" s="97"/>
      <c r="FJ8" s="97"/>
      <c r="FK8" s="97"/>
      <c r="FL8" s="97"/>
      <c r="FM8" s="97"/>
      <c r="FN8" s="97"/>
      <c r="FO8" s="97"/>
      <c r="FP8" s="97"/>
      <c r="FQ8" s="97"/>
      <c r="FR8" s="97"/>
      <c r="FS8" s="97"/>
      <c r="FT8" s="97"/>
      <c r="FU8" s="97"/>
      <c r="FV8" s="97"/>
      <c r="FW8" s="97"/>
      <c r="FX8" s="97"/>
      <c r="FY8" s="97"/>
      <c r="FZ8" s="97"/>
      <c r="GA8" s="97"/>
      <c r="GB8" s="97"/>
      <c r="GC8" s="97"/>
      <c r="GD8" s="97"/>
      <c r="GE8" s="97"/>
      <c r="GF8" s="97"/>
      <c r="GG8" s="97"/>
      <c r="GH8" s="97"/>
      <c r="GI8" s="97"/>
      <c r="GJ8" s="97"/>
      <c r="GK8" s="97"/>
      <c r="GL8" s="97"/>
      <c r="GM8" s="97"/>
      <c r="GN8" s="97"/>
      <c r="GO8" s="97"/>
      <c r="GP8" s="97"/>
      <c r="GQ8" s="97"/>
      <c r="GR8" s="97"/>
      <c r="GS8" s="97"/>
      <c r="GT8" s="97"/>
      <c r="GU8" s="97"/>
      <c r="GV8" s="97"/>
      <c r="GW8" s="97"/>
      <c r="GX8" s="97"/>
      <c r="GY8" s="97"/>
      <c r="GZ8" s="97"/>
      <c r="HA8" s="97"/>
      <c r="HB8" s="97"/>
      <c r="HC8" s="97"/>
      <c r="HD8" s="97"/>
      <c r="HE8" s="97"/>
      <c r="HF8" s="97"/>
      <c r="HG8" s="97"/>
      <c r="HH8" s="97"/>
      <c r="HI8" s="97"/>
      <c r="HJ8" s="97"/>
      <c r="HK8" s="97"/>
      <c r="HL8" s="97"/>
      <c r="HM8" s="97"/>
      <c r="HN8" s="97"/>
      <c r="HO8" s="97"/>
      <c r="HP8" s="97"/>
      <c r="HQ8" s="97"/>
      <c r="HR8" s="97"/>
      <c r="HS8" s="97"/>
      <c r="HT8" s="97"/>
      <c r="HU8" s="97"/>
      <c r="HV8" s="97"/>
      <c r="HW8" s="97"/>
      <c r="HX8" s="97"/>
      <c r="HY8" s="97"/>
      <c r="HZ8" s="97"/>
      <c r="IA8" s="97"/>
      <c r="IB8" s="97"/>
      <c r="IC8" s="97"/>
      <c r="ID8" s="97"/>
      <c r="IE8" s="97"/>
      <c r="IF8" s="97"/>
      <c r="IG8" s="97"/>
      <c r="IH8" s="97"/>
      <c r="II8" s="97"/>
      <c r="IJ8" s="97"/>
      <c r="IK8" s="97"/>
      <c r="IL8" s="97"/>
      <c r="IM8" s="97"/>
      <c r="IN8" s="97"/>
      <c r="IO8" s="97"/>
      <c r="IP8" s="97"/>
    </row>
    <row r="9" s="1" customFormat="1" ht="28.5" customHeight="1" spans="1:250">
      <c r="A9" s="115"/>
      <c r="B9" s="115"/>
      <c r="C9" s="115"/>
      <c r="D9" s="116" t="s">
        <v>87</v>
      </c>
      <c r="E9" s="117">
        <f>F9+I9</f>
        <v>4174331</v>
      </c>
      <c r="F9" s="117">
        <f>G9</f>
        <v>1950351</v>
      </c>
      <c r="G9" s="117">
        <f>G10+G14+G19+G23</f>
        <v>1950351</v>
      </c>
      <c r="H9" s="117">
        <v>0</v>
      </c>
      <c r="I9" s="117">
        <f>L9</f>
        <v>2223980</v>
      </c>
      <c r="J9" s="117">
        <v>0</v>
      </c>
      <c r="K9" s="117"/>
      <c r="L9" s="117">
        <f>L10</f>
        <v>2223980</v>
      </c>
      <c r="M9" s="117">
        <v>0</v>
      </c>
      <c r="N9" s="117"/>
      <c r="O9" s="117">
        <v>0</v>
      </c>
      <c r="P9" s="117">
        <v>0</v>
      </c>
      <c r="Q9" s="117">
        <v>0</v>
      </c>
      <c r="R9" s="117">
        <v>0</v>
      </c>
      <c r="S9" s="117">
        <v>0</v>
      </c>
      <c r="T9" s="117">
        <v>0</v>
      </c>
      <c r="U9" s="129">
        <v>0</v>
      </c>
      <c r="V9" s="117">
        <v>0</v>
      </c>
      <c r="W9" s="129">
        <v>0</v>
      </c>
      <c r="X9" s="117">
        <v>0</v>
      </c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97"/>
      <c r="AJ9" s="97"/>
      <c r="AK9" s="97"/>
      <c r="AL9" s="97"/>
      <c r="AM9" s="97"/>
      <c r="AN9" s="97"/>
      <c r="AO9" s="97"/>
      <c r="AP9" s="97"/>
      <c r="AQ9" s="97"/>
      <c r="AR9" s="97"/>
      <c r="AS9" s="97"/>
      <c r="AT9" s="97"/>
      <c r="AU9" s="97"/>
      <c r="AV9" s="97"/>
      <c r="AW9" s="97"/>
      <c r="AX9" s="97"/>
      <c r="AY9" s="97"/>
      <c r="AZ9" s="97"/>
      <c r="BA9" s="97"/>
      <c r="BB9" s="97"/>
      <c r="BC9" s="97"/>
      <c r="BD9" s="97"/>
      <c r="BE9" s="97"/>
      <c r="BF9" s="97"/>
      <c r="BG9" s="97"/>
      <c r="BH9" s="97"/>
      <c r="BI9" s="97"/>
      <c r="BJ9" s="97"/>
      <c r="BK9" s="97"/>
      <c r="BL9" s="97"/>
      <c r="BM9" s="97"/>
      <c r="BN9" s="97"/>
      <c r="BO9" s="97"/>
      <c r="BP9" s="97"/>
      <c r="BQ9" s="97"/>
      <c r="BR9" s="97"/>
      <c r="BS9" s="97"/>
      <c r="BT9" s="97"/>
      <c r="BU9" s="97"/>
      <c r="BV9" s="97"/>
      <c r="BW9" s="97"/>
      <c r="BX9" s="97"/>
      <c r="BY9" s="97"/>
      <c r="BZ9" s="97"/>
      <c r="CA9" s="97"/>
      <c r="CB9" s="97"/>
      <c r="CC9" s="97"/>
      <c r="CD9" s="97"/>
      <c r="CE9" s="97"/>
      <c r="CF9" s="97"/>
      <c r="CG9" s="97"/>
      <c r="CH9" s="97"/>
      <c r="CI9" s="97"/>
      <c r="CJ9" s="97"/>
      <c r="CK9" s="97"/>
      <c r="CL9" s="97"/>
      <c r="CM9" s="97"/>
      <c r="CN9" s="97"/>
      <c r="CO9" s="97"/>
      <c r="CP9" s="97"/>
      <c r="CQ9" s="97"/>
      <c r="CR9" s="97"/>
      <c r="CS9" s="97"/>
      <c r="CT9" s="97"/>
      <c r="CU9" s="97"/>
      <c r="CV9" s="97"/>
      <c r="CW9" s="97"/>
      <c r="CX9" s="97"/>
      <c r="CY9" s="97"/>
      <c r="CZ9" s="97"/>
      <c r="DA9" s="97"/>
      <c r="DB9" s="97"/>
      <c r="DC9" s="97"/>
      <c r="DD9" s="97"/>
      <c r="DE9" s="97"/>
      <c r="DF9" s="97"/>
      <c r="DG9" s="97"/>
      <c r="DH9" s="97"/>
      <c r="DI9" s="97"/>
      <c r="DJ9" s="97"/>
      <c r="DK9" s="97"/>
      <c r="DL9" s="97"/>
      <c r="DM9" s="97"/>
      <c r="DN9" s="97"/>
      <c r="DO9" s="97"/>
      <c r="DP9" s="97"/>
      <c r="DQ9" s="97"/>
      <c r="DR9" s="97"/>
      <c r="DS9" s="97"/>
      <c r="DT9" s="97"/>
      <c r="DU9" s="97"/>
      <c r="DV9" s="97"/>
      <c r="DW9" s="97"/>
      <c r="DX9" s="97"/>
      <c r="DY9" s="97"/>
      <c r="DZ9" s="97"/>
      <c r="EA9" s="97"/>
      <c r="EB9" s="97"/>
      <c r="EC9" s="97"/>
      <c r="ED9" s="97"/>
      <c r="EE9" s="97"/>
      <c r="EF9" s="97"/>
      <c r="EG9" s="97"/>
      <c r="EH9" s="97"/>
      <c r="EI9" s="97"/>
      <c r="EJ9" s="97"/>
      <c r="EK9" s="97"/>
      <c r="EL9" s="97"/>
      <c r="EM9" s="97"/>
      <c r="EN9" s="97"/>
      <c r="EO9" s="97"/>
      <c r="EP9" s="97"/>
      <c r="EQ9" s="97"/>
      <c r="ER9" s="97"/>
      <c r="ES9" s="97"/>
      <c r="ET9" s="97"/>
      <c r="EU9" s="97"/>
      <c r="EV9" s="97"/>
      <c r="EW9" s="97"/>
      <c r="EX9" s="97"/>
      <c r="EY9" s="97"/>
      <c r="EZ9" s="97"/>
      <c r="FA9" s="97"/>
      <c r="FB9" s="97"/>
      <c r="FC9" s="97"/>
      <c r="FD9" s="97"/>
      <c r="FE9" s="97"/>
      <c r="FF9" s="97"/>
      <c r="FG9" s="97"/>
      <c r="FH9" s="97"/>
      <c r="FI9" s="97"/>
      <c r="FJ9" s="97"/>
      <c r="FK9" s="97"/>
      <c r="FL9" s="97"/>
      <c r="FM9" s="97"/>
      <c r="FN9" s="97"/>
      <c r="FO9" s="97"/>
      <c r="FP9" s="97"/>
      <c r="FQ9" s="97"/>
      <c r="FR9" s="97"/>
      <c r="FS9" s="97"/>
      <c r="FT9" s="97"/>
      <c r="FU9" s="97"/>
      <c r="FV9" s="97"/>
      <c r="FW9" s="97"/>
      <c r="FX9" s="97"/>
      <c r="FY9" s="97"/>
      <c r="FZ9" s="97"/>
      <c r="GA9" s="97"/>
      <c r="GB9" s="97"/>
      <c r="GC9" s="97"/>
      <c r="GD9" s="97"/>
      <c r="GE9" s="97"/>
      <c r="GF9" s="97"/>
      <c r="GG9" s="97"/>
      <c r="GH9" s="97"/>
      <c r="GI9" s="97"/>
      <c r="GJ9" s="97"/>
      <c r="GK9" s="97"/>
      <c r="GL9" s="97"/>
      <c r="GM9" s="97"/>
      <c r="GN9" s="97"/>
      <c r="GO9" s="97"/>
      <c r="GP9" s="97"/>
      <c r="GQ9" s="97"/>
      <c r="GR9" s="97"/>
      <c r="GS9" s="97"/>
      <c r="GT9" s="97"/>
      <c r="GU9" s="97"/>
      <c r="GV9" s="97"/>
      <c r="GW9" s="97"/>
      <c r="GX9" s="97"/>
      <c r="GY9" s="97"/>
      <c r="GZ9" s="97"/>
      <c r="HA9" s="97"/>
      <c r="HB9" s="97"/>
      <c r="HC9" s="97"/>
      <c r="HD9" s="97"/>
      <c r="HE9" s="97"/>
      <c r="HF9" s="97"/>
      <c r="HG9" s="97"/>
      <c r="HH9" s="97"/>
      <c r="HI9" s="97"/>
      <c r="HJ9" s="97"/>
      <c r="HK9" s="97"/>
      <c r="HL9" s="97"/>
      <c r="HM9" s="97"/>
      <c r="HN9" s="97"/>
      <c r="HO9" s="97"/>
      <c r="HP9" s="97"/>
      <c r="HQ9" s="97"/>
      <c r="HR9" s="97"/>
      <c r="HS9" s="97"/>
      <c r="HT9" s="97"/>
      <c r="HU9" s="97"/>
      <c r="HV9" s="97"/>
      <c r="HW9" s="97"/>
      <c r="HX9" s="97"/>
      <c r="HY9" s="97"/>
      <c r="HZ9" s="97"/>
      <c r="IA9" s="97"/>
      <c r="IB9" s="97"/>
      <c r="IC9" s="97"/>
      <c r="ID9" s="97"/>
      <c r="IE9" s="97"/>
      <c r="IF9" s="97"/>
      <c r="IG9" s="97"/>
      <c r="IH9" s="97"/>
      <c r="II9" s="97"/>
      <c r="IJ9" s="97"/>
      <c r="IK9" s="97"/>
      <c r="IL9" s="97"/>
      <c r="IM9" s="97"/>
      <c r="IN9" s="97"/>
      <c r="IO9" s="97"/>
      <c r="IP9" s="97"/>
    </row>
    <row r="10" ht="28.5" customHeight="1" spans="1:250">
      <c r="A10" s="115" t="s">
        <v>104</v>
      </c>
      <c r="B10" s="115"/>
      <c r="C10" s="115"/>
      <c r="D10" s="116" t="s">
        <v>105</v>
      </c>
      <c r="E10" s="117">
        <f t="shared" ref="E10:E25" si="0">F10+I10</f>
        <v>3579756</v>
      </c>
      <c r="F10" s="117">
        <f t="shared" ref="F10:F19" si="1">G10</f>
        <v>1355776</v>
      </c>
      <c r="G10" s="117">
        <f>G11</f>
        <v>1355776</v>
      </c>
      <c r="H10" s="117">
        <v>0</v>
      </c>
      <c r="I10" s="117">
        <f>L10</f>
        <v>2223980</v>
      </c>
      <c r="J10" s="117">
        <v>0</v>
      </c>
      <c r="K10" s="117"/>
      <c r="L10" s="117">
        <f>L11</f>
        <v>2223980</v>
      </c>
      <c r="M10" s="117">
        <v>0</v>
      </c>
      <c r="N10" s="117"/>
      <c r="O10" s="117">
        <v>0</v>
      </c>
      <c r="P10" s="117">
        <v>0</v>
      </c>
      <c r="Q10" s="117">
        <v>0</v>
      </c>
      <c r="R10" s="117">
        <v>0</v>
      </c>
      <c r="S10" s="117">
        <v>0</v>
      </c>
      <c r="T10" s="117">
        <v>0</v>
      </c>
      <c r="U10" s="129">
        <v>0</v>
      </c>
      <c r="V10" s="117">
        <v>0</v>
      </c>
      <c r="W10" s="129">
        <v>0</v>
      </c>
      <c r="X10" s="117">
        <v>0</v>
      </c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  <c r="BM10" s="97"/>
      <c r="BN10" s="97"/>
      <c r="BO10" s="97"/>
      <c r="BP10" s="97"/>
      <c r="BQ10" s="97"/>
      <c r="BR10" s="97"/>
      <c r="BS10" s="97"/>
      <c r="BT10" s="97"/>
      <c r="BU10" s="97"/>
      <c r="BV10" s="97"/>
      <c r="BW10" s="97"/>
      <c r="BX10" s="97"/>
      <c r="BY10" s="97"/>
      <c r="BZ10" s="97"/>
      <c r="CA10" s="97"/>
      <c r="CB10" s="97"/>
      <c r="CC10" s="97"/>
      <c r="CD10" s="97"/>
      <c r="CE10" s="97"/>
      <c r="CF10" s="97"/>
      <c r="CG10" s="97"/>
      <c r="CH10" s="97"/>
      <c r="CI10" s="97"/>
      <c r="CJ10" s="97"/>
      <c r="CK10" s="97"/>
      <c r="CL10" s="97"/>
      <c r="CM10" s="97"/>
      <c r="CN10" s="97"/>
      <c r="CO10" s="97"/>
      <c r="CP10" s="97"/>
      <c r="CQ10" s="97"/>
      <c r="CR10" s="97"/>
      <c r="CS10" s="97"/>
      <c r="CT10" s="97"/>
      <c r="CU10" s="97"/>
      <c r="CV10" s="97"/>
      <c r="CW10" s="97"/>
      <c r="CX10" s="97"/>
      <c r="CY10" s="97"/>
      <c r="CZ10" s="97"/>
      <c r="DA10" s="97"/>
      <c r="DB10" s="97"/>
      <c r="DC10" s="97"/>
      <c r="DD10" s="97"/>
      <c r="DE10" s="97"/>
      <c r="DF10" s="97"/>
      <c r="DG10" s="97"/>
      <c r="DH10" s="97"/>
      <c r="DI10" s="97"/>
      <c r="DJ10" s="97"/>
      <c r="DK10" s="97"/>
      <c r="DL10" s="97"/>
      <c r="DM10" s="97"/>
      <c r="DN10" s="97"/>
      <c r="DO10" s="97"/>
      <c r="DP10" s="97"/>
      <c r="DQ10" s="97"/>
      <c r="DR10" s="97"/>
      <c r="DS10" s="97"/>
      <c r="DT10" s="97"/>
      <c r="DU10" s="97"/>
      <c r="DV10" s="97"/>
      <c r="DW10" s="97"/>
      <c r="DX10" s="97"/>
      <c r="DY10" s="97"/>
      <c r="DZ10" s="97"/>
      <c r="EA10" s="97"/>
      <c r="EB10" s="97"/>
      <c r="EC10" s="97"/>
      <c r="ED10" s="97"/>
      <c r="EE10" s="97"/>
      <c r="EF10" s="97"/>
      <c r="EG10" s="97"/>
      <c r="EH10" s="97"/>
      <c r="EI10" s="97"/>
      <c r="EJ10" s="97"/>
      <c r="EK10" s="97"/>
      <c r="EL10" s="97"/>
      <c r="EM10" s="97"/>
      <c r="EN10" s="97"/>
      <c r="EO10" s="97"/>
      <c r="EP10" s="97"/>
      <c r="EQ10" s="97"/>
      <c r="ER10" s="97"/>
      <c r="ES10" s="97"/>
      <c r="ET10" s="97"/>
      <c r="EU10" s="97"/>
      <c r="EV10" s="97"/>
      <c r="EW10" s="97"/>
      <c r="EX10" s="97"/>
      <c r="EY10" s="97"/>
      <c r="EZ10" s="97"/>
      <c r="FA10" s="97"/>
      <c r="FB10" s="97"/>
      <c r="FC10" s="97"/>
      <c r="FD10" s="97"/>
      <c r="FE10" s="97"/>
      <c r="FF10" s="97"/>
      <c r="FG10" s="97"/>
      <c r="FH10" s="97"/>
      <c r="FI10" s="97"/>
      <c r="FJ10" s="97"/>
      <c r="FK10" s="97"/>
      <c r="FL10" s="97"/>
      <c r="FM10" s="97"/>
      <c r="FN10" s="97"/>
      <c r="FO10" s="97"/>
      <c r="FP10" s="97"/>
      <c r="FQ10" s="97"/>
      <c r="FR10" s="97"/>
      <c r="FS10" s="97"/>
      <c r="FT10" s="97"/>
      <c r="FU10" s="97"/>
      <c r="FV10" s="97"/>
      <c r="FW10" s="97"/>
      <c r="FX10" s="97"/>
      <c r="FY10" s="97"/>
      <c r="FZ10" s="97"/>
      <c r="GA10" s="97"/>
      <c r="GB10" s="97"/>
      <c r="GC10" s="97"/>
      <c r="GD10" s="97"/>
      <c r="GE10" s="97"/>
      <c r="GF10" s="97"/>
      <c r="GG10" s="97"/>
      <c r="GH10" s="97"/>
      <c r="GI10" s="97"/>
      <c r="GJ10" s="97"/>
      <c r="GK10" s="97"/>
      <c r="GL10" s="97"/>
      <c r="GM10" s="97"/>
      <c r="GN10" s="97"/>
      <c r="GO10" s="97"/>
      <c r="GP10" s="97"/>
      <c r="GQ10" s="97"/>
      <c r="GR10" s="97"/>
      <c r="GS10" s="97"/>
      <c r="GT10" s="97"/>
      <c r="GU10" s="97"/>
      <c r="GV10" s="97"/>
      <c r="GW10" s="97"/>
      <c r="GX10" s="97"/>
      <c r="GY10" s="97"/>
      <c r="GZ10" s="97"/>
      <c r="HA10" s="97"/>
      <c r="HB10" s="97"/>
      <c r="HC10" s="97"/>
      <c r="HD10" s="97"/>
      <c r="HE10" s="97"/>
      <c r="HF10" s="97"/>
      <c r="HG10" s="97"/>
      <c r="HH10" s="97"/>
      <c r="HI10" s="97"/>
      <c r="HJ10" s="97"/>
      <c r="HK10" s="97"/>
      <c r="HL10" s="97"/>
      <c r="HM10" s="97"/>
      <c r="HN10" s="97"/>
      <c r="HO10" s="97"/>
      <c r="HP10" s="97"/>
      <c r="HQ10" s="97"/>
      <c r="HR10" s="97"/>
      <c r="HS10" s="97"/>
      <c r="HT10" s="97"/>
      <c r="HU10" s="97"/>
      <c r="HV10" s="97"/>
      <c r="HW10" s="97"/>
      <c r="HX10" s="97"/>
      <c r="HY10" s="97"/>
      <c r="HZ10" s="97"/>
      <c r="IA10" s="97"/>
      <c r="IB10" s="97"/>
      <c r="IC10" s="97"/>
      <c r="ID10" s="97"/>
      <c r="IE10" s="97"/>
      <c r="IF10" s="97"/>
      <c r="IG10" s="97"/>
      <c r="IH10" s="97"/>
      <c r="II10" s="97"/>
      <c r="IJ10" s="97"/>
      <c r="IK10" s="97"/>
      <c r="IL10" s="97"/>
      <c r="IM10" s="97"/>
      <c r="IN10" s="97"/>
      <c r="IO10" s="97"/>
      <c r="IP10" s="97"/>
    </row>
    <row r="11" ht="28.5" customHeight="1" spans="1:250">
      <c r="A11" s="115" t="s">
        <v>106</v>
      </c>
      <c r="B11" s="115" t="s">
        <v>107</v>
      </c>
      <c r="C11" s="115"/>
      <c r="D11" s="116" t="s">
        <v>108</v>
      </c>
      <c r="E11" s="117">
        <f t="shared" si="0"/>
        <v>3579756</v>
      </c>
      <c r="F11" s="117">
        <f t="shared" si="1"/>
        <v>1355776</v>
      </c>
      <c r="G11" s="117">
        <f>G12+G13</f>
        <v>1355776</v>
      </c>
      <c r="H11" s="117">
        <v>0</v>
      </c>
      <c r="I11" s="117">
        <f>L11</f>
        <v>2223980</v>
      </c>
      <c r="J11" s="117">
        <v>0</v>
      </c>
      <c r="K11" s="117"/>
      <c r="L11" s="117">
        <f>L12+L13</f>
        <v>2223980</v>
      </c>
      <c r="M11" s="117">
        <v>0</v>
      </c>
      <c r="N11" s="117"/>
      <c r="O11" s="117">
        <v>0</v>
      </c>
      <c r="P11" s="117">
        <v>0</v>
      </c>
      <c r="Q11" s="117">
        <v>0</v>
      </c>
      <c r="R11" s="117">
        <v>0</v>
      </c>
      <c r="S11" s="117">
        <v>0</v>
      </c>
      <c r="T11" s="117">
        <v>0</v>
      </c>
      <c r="U11" s="129">
        <v>0</v>
      </c>
      <c r="V11" s="117">
        <v>0</v>
      </c>
      <c r="W11" s="129">
        <v>0</v>
      </c>
      <c r="X11" s="117">
        <v>0</v>
      </c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  <c r="BM11" s="97"/>
      <c r="BN11" s="97"/>
      <c r="BO11" s="97"/>
      <c r="BP11" s="97"/>
      <c r="BQ11" s="97"/>
      <c r="BR11" s="97"/>
      <c r="BS11" s="97"/>
      <c r="BT11" s="97"/>
      <c r="BU11" s="97"/>
      <c r="BV11" s="97"/>
      <c r="BW11" s="97"/>
      <c r="BX11" s="97"/>
      <c r="BY11" s="97"/>
      <c r="BZ11" s="97"/>
      <c r="CA11" s="97"/>
      <c r="CB11" s="97"/>
      <c r="CC11" s="97"/>
      <c r="CD11" s="97"/>
      <c r="CE11" s="97"/>
      <c r="CF11" s="97"/>
      <c r="CG11" s="97"/>
      <c r="CH11" s="97"/>
      <c r="CI11" s="97"/>
      <c r="CJ11" s="97"/>
      <c r="CK11" s="97"/>
      <c r="CL11" s="97"/>
      <c r="CM11" s="97"/>
      <c r="CN11" s="97"/>
      <c r="CO11" s="97"/>
      <c r="CP11" s="97"/>
      <c r="CQ11" s="97"/>
      <c r="CR11" s="97"/>
      <c r="CS11" s="97"/>
      <c r="CT11" s="97"/>
      <c r="CU11" s="97"/>
      <c r="CV11" s="97"/>
      <c r="CW11" s="97"/>
      <c r="CX11" s="97"/>
      <c r="CY11" s="97"/>
      <c r="CZ11" s="97"/>
      <c r="DA11" s="97"/>
      <c r="DB11" s="97"/>
      <c r="DC11" s="97"/>
      <c r="DD11" s="97"/>
      <c r="DE11" s="97"/>
      <c r="DF11" s="97"/>
      <c r="DG11" s="97"/>
      <c r="DH11" s="97"/>
      <c r="DI11" s="97"/>
      <c r="DJ11" s="97"/>
      <c r="DK11" s="97"/>
      <c r="DL11" s="97"/>
      <c r="DM11" s="97"/>
      <c r="DN11" s="97"/>
      <c r="DO11" s="97"/>
      <c r="DP11" s="97"/>
      <c r="DQ11" s="97"/>
      <c r="DR11" s="97"/>
      <c r="DS11" s="97"/>
      <c r="DT11" s="97"/>
      <c r="DU11" s="97"/>
      <c r="DV11" s="97"/>
      <c r="DW11" s="97"/>
      <c r="DX11" s="97"/>
      <c r="DY11" s="97"/>
      <c r="DZ11" s="97"/>
      <c r="EA11" s="97"/>
      <c r="EB11" s="97"/>
      <c r="EC11" s="97"/>
      <c r="ED11" s="97"/>
      <c r="EE11" s="97"/>
      <c r="EF11" s="97"/>
      <c r="EG11" s="97"/>
      <c r="EH11" s="97"/>
      <c r="EI11" s="97"/>
      <c r="EJ11" s="97"/>
      <c r="EK11" s="97"/>
      <c r="EL11" s="97"/>
      <c r="EM11" s="97"/>
      <c r="EN11" s="97"/>
      <c r="EO11" s="97"/>
      <c r="EP11" s="97"/>
      <c r="EQ11" s="97"/>
      <c r="ER11" s="97"/>
      <c r="ES11" s="97"/>
      <c r="ET11" s="97"/>
      <c r="EU11" s="97"/>
      <c r="EV11" s="97"/>
      <c r="EW11" s="97"/>
      <c r="EX11" s="97"/>
      <c r="EY11" s="97"/>
      <c r="EZ11" s="97"/>
      <c r="FA11" s="97"/>
      <c r="FB11" s="97"/>
      <c r="FC11" s="97"/>
      <c r="FD11" s="97"/>
      <c r="FE11" s="97"/>
      <c r="FF11" s="97"/>
      <c r="FG11" s="97"/>
      <c r="FH11" s="97"/>
      <c r="FI11" s="97"/>
      <c r="FJ11" s="97"/>
      <c r="FK11" s="97"/>
      <c r="FL11" s="97"/>
      <c r="FM11" s="97"/>
      <c r="FN11" s="97"/>
      <c r="FO11" s="97"/>
      <c r="FP11" s="97"/>
      <c r="FQ11" s="97"/>
      <c r="FR11" s="97"/>
      <c r="FS11" s="97"/>
      <c r="FT11" s="97"/>
      <c r="FU11" s="97"/>
      <c r="FV11" s="97"/>
      <c r="FW11" s="97"/>
      <c r="FX11" s="97"/>
      <c r="FY11" s="97"/>
      <c r="FZ11" s="97"/>
      <c r="GA11" s="97"/>
      <c r="GB11" s="97"/>
      <c r="GC11" s="97"/>
      <c r="GD11" s="97"/>
      <c r="GE11" s="97"/>
      <c r="GF11" s="97"/>
      <c r="GG11" s="97"/>
      <c r="GH11" s="97"/>
      <c r="GI11" s="97"/>
      <c r="GJ11" s="97"/>
      <c r="GK11" s="97"/>
      <c r="GL11" s="97"/>
      <c r="GM11" s="97"/>
      <c r="GN11" s="97"/>
      <c r="GO11" s="97"/>
      <c r="GP11" s="97"/>
      <c r="GQ11" s="97"/>
      <c r="GR11" s="97"/>
      <c r="GS11" s="97"/>
      <c r="GT11" s="97"/>
      <c r="GU11" s="97"/>
      <c r="GV11" s="97"/>
      <c r="GW11" s="97"/>
      <c r="GX11" s="97"/>
      <c r="GY11" s="97"/>
      <c r="GZ11" s="97"/>
      <c r="HA11" s="97"/>
      <c r="HB11" s="97"/>
      <c r="HC11" s="97"/>
      <c r="HD11" s="97"/>
      <c r="HE11" s="97"/>
      <c r="HF11" s="97"/>
      <c r="HG11" s="97"/>
      <c r="HH11" s="97"/>
      <c r="HI11" s="97"/>
      <c r="HJ11" s="97"/>
      <c r="HK11" s="97"/>
      <c r="HL11" s="97"/>
      <c r="HM11" s="97"/>
      <c r="HN11" s="97"/>
      <c r="HO11" s="97"/>
      <c r="HP11" s="97"/>
      <c r="HQ11" s="97"/>
      <c r="HR11" s="97"/>
      <c r="HS11" s="97"/>
      <c r="HT11" s="97"/>
      <c r="HU11" s="97"/>
      <c r="HV11" s="97"/>
      <c r="HW11" s="97"/>
      <c r="HX11" s="97"/>
      <c r="HY11" s="97"/>
      <c r="HZ11" s="97"/>
      <c r="IA11" s="97"/>
      <c r="IB11" s="97"/>
      <c r="IC11" s="97"/>
      <c r="ID11" s="97"/>
      <c r="IE11" s="97"/>
      <c r="IF11" s="97"/>
      <c r="IG11" s="97"/>
      <c r="IH11" s="97"/>
      <c r="II11" s="97"/>
      <c r="IJ11" s="97"/>
      <c r="IK11" s="97"/>
      <c r="IL11" s="97"/>
      <c r="IM11" s="97"/>
      <c r="IN11" s="97"/>
      <c r="IO11" s="97"/>
      <c r="IP11" s="97"/>
    </row>
    <row r="12" ht="28.5" customHeight="1" spans="1:250">
      <c r="A12" s="115" t="s">
        <v>109</v>
      </c>
      <c r="B12" s="115" t="s">
        <v>110</v>
      </c>
      <c r="C12" s="115" t="s">
        <v>111</v>
      </c>
      <c r="D12" s="116" t="s">
        <v>112</v>
      </c>
      <c r="E12" s="117">
        <f t="shared" si="0"/>
        <v>1417156</v>
      </c>
      <c r="F12" s="117">
        <f t="shared" si="1"/>
        <v>1355776</v>
      </c>
      <c r="G12" s="117">
        <v>1355776</v>
      </c>
      <c r="H12" s="117">
        <v>0</v>
      </c>
      <c r="I12" s="117">
        <f>L12</f>
        <v>61380</v>
      </c>
      <c r="J12" s="117">
        <v>0</v>
      </c>
      <c r="K12" s="117"/>
      <c r="L12" s="117">
        <v>61380</v>
      </c>
      <c r="M12" s="117">
        <v>0</v>
      </c>
      <c r="N12" s="117"/>
      <c r="O12" s="117">
        <v>0</v>
      </c>
      <c r="P12" s="117">
        <v>0</v>
      </c>
      <c r="Q12" s="117">
        <v>0</v>
      </c>
      <c r="R12" s="117">
        <v>0</v>
      </c>
      <c r="S12" s="117">
        <v>0</v>
      </c>
      <c r="T12" s="117">
        <v>0</v>
      </c>
      <c r="U12" s="129">
        <v>0</v>
      </c>
      <c r="V12" s="117">
        <v>0</v>
      </c>
      <c r="W12" s="129">
        <v>0</v>
      </c>
      <c r="X12" s="117">
        <v>0</v>
      </c>
      <c r="Y12" s="97"/>
      <c r="Z12" s="97"/>
      <c r="AA12" s="97"/>
      <c r="AB12" s="97"/>
      <c r="AC12" s="97"/>
      <c r="AD12" s="97"/>
      <c r="AE12" s="97"/>
      <c r="AF12" s="97"/>
      <c r="AG12" s="97"/>
      <c r="AH12" s="97"/>
      <c r="AI12" s="97"/>
      <c r="AJ12" s="97"/>
      <c r="AK12" s="97"/>
      <c r="AL12" s="97"/>
      <c r="AM12" s="97"/>
      <c r="AN12" s="97"/>
      <c r="AO12" s="97"/>
      <c r="AP12" s="97"/>
      <c r="AQ12" s="97"/>
      <c r="AR12" s="97"/>
      <c r="AS12" s="97"/>
      <c r="AT12" s="97"/>
      <c r="AU12" s="97"/>
      <c r="AV12" s="97"/>
      <c r="AW12" s="97"/>
      <c r="AX12" s="97"/>
      <c r="AY12" s="97"/>
      <c r="AZ12" s="97"/>
      <c r="BA12" s="97"/>
      <c r="BB12" s="97"/>
      <c r="BC12" s="97"/>
      <c r="BD12" s="97"/>
      <c r="BE12" s="97"/>
      <c r="BF12" s="97"/>
      <c r="BG12" s="97"/>
      <c r="BH12" s="97"/>
      <c r="BI12" s="97"/>
      <c r="BJ12" s="97"/>
      <c r="BK12" s="97"/>
      <c r="BL12" s="97"/>
      <c r="BM12" s="97"/>
      <c r="BN12" s="97"/>
      <c r="BO12" s="97"/>
      <c r="BP12" s="97"/>
      <c r="BQ12" s="97"/>
      <c r="BR12" s="97"/>
      <c r="BS12" s="97"/>
      <c r="BT12" s="97"/>
      <c r="BU12" s="97"/>
      <c r="BV12" s="97"/>
      <c r="BW12" s="97"/>
      <c r="BX12" s="97"/>
      <c r="BY12" s="97"/>
      <c r="BZ12" s="97"/>
      <c r="CA12" s="97"/>
      <c r="CB12" s="97"/>
      <c r="CC12" s="97"/>
      <c r="CD12" s="97"/>
      <c r="CE12" s="97"/>
      <c r="CF12" s="97"/>
      <c r="CG12" s="97"/>
      <c r="CH12" s="97"/>
      <c r="CI12" s="97"/>
      <c r="CJ12" s="97"/>
      <c r="CK12" s="97"/>
      <c r="CL12" s="97"/>
      <c r="CM12" s="97"/>
      <c r="CN12" s="97"/>
      <c r="CO12" s="97"/>
      <c r="CP12" s="97"/>
      <c r="CQ12" s="97"/>
      <c r="CR12" s="97"/>
      <c r="CS12" s="97"/>
      <c r="CT12" s="97"/>
      <c r="CU12" s="97"/>
      <c r="CV12" s="97"/>
      <c r="CW12" s="97"/>
      <c r="CX12" s="97"/>
      <c r="CY12" s="97"/>
      <c r="CZ12" s="97"/>
      <c r="DA12" s="97"/>
      <c r="DB12" s="97"/>
      <c r="DC12" s="97"/>
      <c r="DD12" s="97"/>
      <c r="DE12" s="97"/>
      <c r="DF12" s="97"/>
      <c r="DG12" s="97"/>
      <c r="DH12" s="97"/>
      <c r="DI12" s="97"/>
      <c r="DJ12" s="97"/>
      <c r="DK12" s="97"/>
      <c r="DL12" s="97"/>
      <c r="DM12" s="97"/>
      <c r="DN12" s="97"/>
      <c r="DO12" s="97"/>
      <c r="DP12" s="97"/>
      <c r="DQ12" s="97"/>
      <c r="DR12" s="97"/>
      <c r="DS12" s="97"/>
      <c r="DT12" s="97"/>
      <c r="DU12" s="97"/>
      <c r="DV12" s="97"/>
      <c r="DW12" s="97"/>
      <c r="DX12" s="97"/>
      <c r="DY12" s="97"/>
      <c r="DZ12" s="97"/>
      <c r="EA12" s="97"/>
      <c r="EB12" s="97"/>
      <c r="EC12" s="97"/>
      <c r="ED12" s="97"/>
      <c r="EE12" s="97"/>
      <c r="EF12" s="97"/>
      <c r="EG12" s="97"/>
      <c r="EH12" s="97"/>
      <c r="EI12" s="97"/>
      <c r="EJ12" s="97"/>
      <c r="EK12" s="97"/>
      <c r="EL12" s="97"/>
      <c r="EM12" s="97"/>
      <c r="EN12" s="97"/>
      <c r="EO12" s="97"/>
      <c r="EP12" s="97"/>
      <c r="EQ12" s="97"/>
      <c r="ER12" s="97"/>
      <c r="ES12" s="97"/>
      <c r="ET12" s="97"/>
      <c r="EU12" s="97"/>
      <c r="EV12" s="97"/>
      <c r="EW12" s="97"/>
      <c r="EX12" s="97"/>
      <c r="EY12" s="97"/>
      <c r="EZ12" s="97"/>
      <c r="FA12" s="97"/>
      <c r="FB12" s="97"/>
      <c r="FC12" s="97"/>
      <c r="FD12" s="97"/>
      <c r="FE12" s="97"/>
      <c r="FF12" s="97"/>
      <c r="FG12" s="97"/>
      <c r="FH12" s="97"/>
      <c r="FI12" s="97"/>
      <c r="FJ12" s="97"/>
      <c r="FK12" s="97"/>
      <c r="FL12" s="97"/>
      <c r="FM12" s="97"/>
      <c r="FN12" s="97"/>
      <c r="FO12" s="97"/>
      <c r="FP12" s="97"/>
      <c r="FQ12" s="97"/>
      <c r="FR12" s="97"/>
      <c r="FS12" s="97"/>
      <c r="FT12" s="97"/>
      <c r="FU12" s="97"/>
      <c r="FV12" s="97"/>
      <c r="FW12" s="97"/>
      <c r="FX12" s="97"/>
      <c r="FY12" s="97"/>
      <c r="FZ12" s="97"/>
      <c r="GA12" s="97"/>
      <c r="GB12" s="97"/>
      <c r="GC12" s="97"/>
      <c r="GD12" s="97"/>
      <c r="GE12" s="97"/>
      <c r="GF12" s="97"/>
      <c r="GG12" s="97"/>
      <c r="GH12" s="97"/>
      <c r="GI12" s="97"/>
      <c r="GJ12" s="97"/>
      <c r="GK12" s="97"/>
      <c r="GL12" s="97"/>
      <c r="GM12" s="97"/>
      <c r="GN12" s="97"/>
      <c r="GO12" s="97"/>
      <c r="GP12" s="97"/>
      <c r="GQ12" s="97"/>
      <c r="GR12" s="97"/>
      <c r="GS12" s="97"/>
      <c r="GT12" s="97"/>
      <c r="GU12" s="97"/>
      <c r="GV12" s="97"/>
      <c r="GW12" s="97"/>
      <c r="GX12" s="97"/>
      <c r="GY12" s="97"/>
      <c r="GZ12" s="97"/>
      <c r="HA12" s="97"/>
      <c r="HB12" s="97"/>
      <c r="HC12" s="97"/>
      <c r="HD12" s="97"/>
      <c r="HE12" s="97"/>
      <c r="HF12" s="97"/>
      <c r="HG12" s="97"/>
      <c r="HH12" s="97"/>
      <c r="HI12" s="97"/>
      <c r="HJ12" s="97"/>
      <c r="HK12" s="97"/>
      <c r="HL12" s="97"/>
      <c r="HM12" s="97"/>
      <c r="HN12" s="97"/>
      <c r="HO12" s="97"/>
      <c r="HP12" s="97"/>
      <c r="HQ12" s="97"/>
      <c r="HR12" s="97"/>
      <c r="HS12" s="97"/>
      <c r="HT12" s="97"/>
      <c r="HU12" s="97"/>
      <c r="HV12" s="97"/>
      <c r="HW12" s="97"/>
      <c r="HX12" s="97"/>
      <c r="HY12" s="97"/>
      <c r="HZ12" s="97"/>
      <c r="IA12" s="97"/>
      <c r="IB12" s="97"/>
      <c r="IC12" s="97"/>
      <c r="ID12" s="97"/>
      <c r="IE12" s="97"/>
      <c r="IF12" s="97"/>
      <c r="IG12" s="97"/>
      <c r="IH12" s="97"/>
      <c r="II12" s="97"/>
      <c r="IJ12" s="97"/>
      <c r="IK12" s="97"/>
      <c r="IL12" s="97"/>
      <c r="IM12" s="97"/>
      <c r="IN12" s="97"/>
      <c r="IO12" s="97"/>
      <c r="IP12" s="97"/>
    </row>
    <row r="13" ht="28.5" customHeight="1" spans="1:250">
      <c r="A13" s="115" t="s">
        <v>109</v>
      </c>
      <c r="B13" s="115" t="s">
        <v>110</v>
      </c>
      <c r="C13" s="115" t="s">
        <v>113</v>
      </c>
      <c r="D13" s="116" t="s">
        <v>114</v>
      </c>
      <c r="E13" s="117">
        <f t="shared" si="0"/>
        <v>2162600</v>
      </c>
      <c r="F13" s="117">
        <f t="shared" si="1"/>
        <v>0</v>
      </c>
      <c r="G13" s="117"/>
      <c r="H13" s="117">
        <v>0</v>
      </c>
      <c r="I13" s="117">
        <f>L13</f>
        <v>2162600</v>
      </c>
      <c r="J13" s="117">
        <v>0</v>
      </c>
      <c r="K13" s="117"/>
      <c r="L13" s="117">
        <v>2162600</v>
      </c>
      <c r="M13" s="117">
        <v>0</v>
      </c>
      <c r="N13" s="117"/>
      <c r="O13" s="117">
        <v>0</v>
      </c>
      <c r="P13" s="117">
        <v>0</v>
      </c>
      <c r="Q13" s="117">
        <v>0</v>
      </c>
      <c r="R13" s="117">
        <v>0</v>
      </c>
      <c r="S13" s="117">
        <v>0</v>
      </c>
      <c r="T13" s="117">
        <v>0</v>
      </c>
      <c r="U13" s="129">
        <v>0</v>
      </c>
      <c r="V13" s="117">
        <v>0</v>
      </c>
      <c r="W13" s="129">
        <v>0</v>
      </c>
      <c r="X13" s="117">
        <v>0</v>
      </c>
      <c r="Y13" s="97"/>
      <c r="Z13" s="97"/>
      <c r="AA13" s="97"/>
      <c r="AB13" s="97"/>
      <c r="AC13" s="97"/>
      <c r="AD13" s="97"/>
      <c r="AE13" s="97"/>
      <c r="AF13" s="97"/>
      <c r="AG13" s="97"/>
      <c r="AH13" s="97"/>
      <c r="AI13" s="97"/>
      <c r="AJ13" s="97"/>
      <c r="AK13" s="97"/>
      <c r="AL13" s="97"/>
      <c r="AM13" s="97"/>
      <c r="AN13" s="97"/>
      <c r="AO13" s="97"/>
      <c r="AP13" s="97"/>
      <c r="AQ13" s="97"/>
      <c r="AR13" s="97"/>
      <c r="AS13" s="97"/>
      <c r="AT13" s="97"/>
      <c r="AU13" s="97"/>
      <c r="AV13" s="97"/>
      <c r="AW13" s="97"/>
      <c r="AX13" s="97"/>
      <c r="AY13" s="97"/>
      <c r="AZ13" s="97"/>
      <c r="BA13" s="97"/>
      <c r="BB13" s="97"/>
      <c r="BC13" s="97"/>
      <c r="BD13" s="97"/>
      <c r="BE13" s="97"/>
      <c r="BF13" s="97"/>
      <c r="BG13" s="97"/>
      <c r="BH13" s="97"/>
      <c r="BI13" s="97"/>
      <c r="BJ13" s="97"/>
      <c r="BK13" s="97"/>
      <c r="BL13" s="97"/>
      <c r="BM13" s="97"/>
      <c r="BN13" s="97"/>
      <c r="BO13" s="97"/>
      <c r="BP13" s="97"/>
      <c r="BQ13" s="97"/>
      <c r="BR13" s="97"/>
      <c r="BS13" s="97"/>
      <c r="BT13" s="97"/>
      <c r="BU13" s="97"/>
      <c r="BV13" s="97"/>
      <c r="BW13" s="97"/>
      <c r="BX13" s="97"/>
      <c r="BY13" s="97"/>
      <c r="BZ13" s="97"/>
      <c r="CA13" s="97"/>
      <c r="CB13" s="97"/>
      <c r="CC13" s="97"/>
      <c r="CD13" s="97"/>
      <c r="CE13" s="97"/>
      <c r="CF13" s="97"/>
      <c r="CG13" s="97"/>
      <c r="CH13" s="97"/>
      <c r="CI13" s="97"/>
      <c r="CJ13" s="97"/>
      <c r="CK13" s="97"/>
      <c r="CL13" s="97"/>
      <c r="CM13" s="97"/>
      <c r="CN13" s="97"/>
      <c r="CO13" s="97"/>
      <c r="CP13" s="97"/>
      <c r="CQ13" s="97"/>
      <c r="CR13" s="97"/>
      <c r="CS13" s="97"/>
      <c r="CT13" s="97"/>
      <c r="CU13" s="97"/>
      <c r="CV13" s="97"/>
      <c r="CW13" s="97"/>
      <c r="CX13" s="97"/>
      <c r="CY13" s="97"/>
      <c r="CZ13" s="97"/>
      <c r="DA13" s="97"/>
      <c r="DB13" s="97"/>
      <c r="DC13" s="97"/>
      <c r="DD13" s="97"/>
      <c r="DE13" s="97"/>
      <c r="DF13" s="97"/>
      <c r="DG13" s="97"/>
      <c r="DH13" s="97"/>
      <c r="DI13" s="97"/>
      <c r="DJ13" s="97"/>
      <c r="DK13" s="97"/>
      <c r="DL13" s="97"/>
      <c r="DM13" s="97"/>
      <c r="DN13" s="97"/>
      <c r="DO13" s="97"/>
      <c r="DP13" s="97"/>
      <c r="DQ13" s="97"/>
      <c r="DR13" s="97"/>
      <c r="DS13" s="97"/>
      <c r="DT13" s="97"/>
      <c r="DU13" s="97"/>
      <c r="DV13" s="97"/>
      <c r="DW13" s="97"/>
      <c r="DX13" s="97"/>
      <c r="DY13" s="97"/>
      <c r="DZ13" s="97"/>
      <c r="EA13" s="97"/>
      <c r="EB13" s="97"/>
      <c r="EC13" s="97"/>
      <c r="ED13" s="97"/>
      <c r="EE13" s="97"/>
      <c r="EF13" s="97"/>
      <c r="EG13" s="97"/>
      <c r="EH13" s="97"/>
      <c r="EI13" s="97"/>
      <c r="EJ13" s="97"/>
      <c r="EK13" s="97"/>
      <c r="EL13" s="97"/>
      <c r="EM13" s="97"/>
      <c r="EN13" s="97"/>
      <c r="EO13" s="97"/>
      <c r="EP13" s="97"/>
      <c r="EQ13" s="97"/>
      <c r="ER13" s="97"/>
      <c r="ES13" s="97"/>
      <c r="ET13" s="97"/>
      <c r="EU13" s="97"/>
      <c r="EV13" s="97"/>
      <c r="EW13" s="97"/>
      <c r="EX13" s="97"/>
      <c r="EY13" s="97"/>
      <c r="EZ13" s="97"/>
      <c r="FA13" s="97"/>
      <c r="FB13" s="97"/>
      <c r="FC13" s="97"/>
      <c r="FD13" s="97"/>
      <c r="FE13" s="97"/>
      <c r="FF13" s="97"/>
      <c r="FG13" s="97"/>
      <c r="FH13" s="97"/>
      <c r="FI13" s="97"/>
      <c r="FJ13" s="97"/>
      <c r="FK13" s="97"/>
      <c r="FL13" s="97"/>
      <c r="FM13" s="97"/>
      <c r="FN13" s="97"/>
      <c r="FO13" s="97"/>
      <c r="FP13" s="97"/>
      <c r="FQ13" s="97"/>
      <c r="FR13" s="97"/>
      <c r="FS13" s="97"/>
      <c r="FT13" s="97"/>
      <c r="FU13" s="97"/>
      <c r="FV13" s="97"/>
      <c r="FW13" s="97"/>
      <c r="FX13" s="97"/>
      <c r="FY13" s="97"/>
      <c r="FZ13" s="97"/>
      <c r="GA13" s="97"/>
      <c r="GB13" s="97"/>
      <c r="GC13" s="97"/>
      <c r="GD13" s="97"/>
      <c r="GE13" s="97"/>
      <c r="GF13" s="97"/>
      <c r="GG13" s="97"/>
      <c r="GH13" s="97"/>
      <c r="GI13" s="97"/>
      <c r="GJ13" s="97"/>
      <c r="GK13" s="97"/>
      <c r="GL13" s="97"/>
      <c r="GM13" s="97"/>
      <c r="GN13" s="97"/>
      <c r="GO13" s="97"/>
      <c r="GP13" s="97"/>
      <c r="GQ13" s="97"/>
      <c r="GR13" s="97"/>
      <c r="GS13" s="97"/>
      <c r="GT13" s="97"/>
      <c r="GU13" s="97"/>
      <c r="GV13" s="97"/>
      <c r="GW13" s="97"/>
      <c r="GX13" s="97"/>
      <c r="GY13" s="97"/>
      <c r="GZ13" s="97"/>
      <c r="HA13" s="97"/>
      <c r="HB13" s="97"/>
      <c r="HC13" s="97"/>
      <c r="HD13" s="97"/>
      <c r="HE13" s="97"/>
      <c r="HF13" s="97"/>
      <c r="HG13" s="97"/>
      <c r="HH13" s="97"/>
      <c r="HI13" s="97"/>
      <c r="HJ13" s="97"/>
      <c r="HK13" s="97"/>
      <c r="HL13" s="97"/>
      <c r="HM13" s="97"/>
      <c r="HN13" s="97"/>
      <c r="HO13" s="97"/>
      <c r="HP13" s="97"/>
      <c r="HQ13" s="97"/>
      <c r="HR13" s="97"/>
      <c r="HS13" s="97"/>
      <c r="HT13" s="97"/>
      <c r="HU13" s="97"/>
      <c r="HV13" s="97"/>
      <c r="HW13" s="97"/>
      <c r="HX13" s="97"/>
      <c r="HY13" s="97"/>
      <c r="HZ13" s="97"/>
      <c r="IA13" s="97"/>
      <c r="IB13" s="97"/>
      <c r="IC13" s="97"/>
      <c r="ID13" s="97"/>
      <c r="IE13" s="97"/>
      <c r="IF13" s="97"/>
      <c r="IG13" s="97"/>
      <c r="IH13" s="97"/>
      <c r="II13" s="97"/>
      <c r="IJ13" s="97"/>
      <c r="IK13" s="97"/>
      <c r="IL13" s="97"/>
      <c r="IM13" s="97"/>
      <c r="IN13" s="97"/>
      <c r="IO13" s="97"/>
      <c r="IP13" s="97"/>
    </row>
    <row r="14" ht="28.5" customHeight="1" spans="1:250">
      <c r="A14" s="115" t="s">
        <v>115</v>
      </c>
      <c r="B14" s="115"/>
      <c r="C14" s="115"/>
      <c r="D14" s="116" t="s">
        <v>116</v>
      </c>
      <c r="E14" s="117">
        <f t="shared" si="0"/>
        <v>206068</v>
      </c>
      <c r="F14" s="117">
        <f t="shared" si="1"/>
        <v>206068</v>
      </c>
      <c r="G14" s="117">
        <f>G15</f>
        <v>206068</v>
      </c>
      <c r="H14" s="117">
        <v>0</v>
      </c>
      <c r="I14" s="117">
        <v>0</v>
      </c>
      <c r="J14" s="117">
        <v>0</v>
      </c>
      <c r="K14" s="117">
        <v>0</v>
      </c>
      <c r="L14" s="117">
        <v>0</v>
      </c>
      <c r="M14" s="117">
        <v>0</v>
      </c>
      <c r="N14" s="117">
        <v>0</v>
      </c>
      <c r="O14" s="117">
        <v>0</v>
      </c>
      <c r="P14" s="117">
        <v>0</v>
      </c>
      <c r="Q14" s="117">
        <v>0</v>
      </c>
      <c r="R14" s="117">
        <v>0</v>
      </c>
      <c r="S14" s="117">
        <v>0</v>
      </c>
      <c r="T14" s="117">
        <v>0</v>
      </c>
      <c r="U14" s="129">
        <v>0</v>
      </c>
      <c r="V14" s="117">
        <v>0</v>
      </c>
      <c r="W14" s="129">
        <v>0</v>
      </c>
      <c r="X14" s="117">
        <v>0</v>
      </c>
      <c r="Y14" s="97"/>
      <c r="Z14" s="97"/>
      <c r="AA14" s="97"/>
      <c r="AB14" s="97"/>
      <c r="AC14" s="97"/>
      <c r="AD14" s="97"/>
      <c r="AE14" s="97"/>
      <c r="AF14" s="97"/>
      <c r="AG14" s="97"/>
      <c r="AH14" s="97"/>
      <c r="AI14" s="97"/>
      <c r="AJ14" s="97"/>
      <c r="AK14" s="97"/>
      <c r="AL14" s="97"/>
      <c r="AM14" s="97"/>
      <c r="AN14" s="97"/>
      <c r="AO14" s="97"/>
      <c r="AP14" s="97"/>
      <c r="AQ14" s="97"/>
      <c r="AR14" s="97"/>
      <c r="AS14" s="97"/>
      <c r="AT14" s="97"/>
      <c r="AU14" s="97"/>
      <c r="AV14" s="97"/>
      <c r="AW14" s="97"/>
      <c r="AX14" s="97"/>
      <c r="AY14" s="97"/>
      <c r="AZ14" s="97"/>
      <c r="BA14" s="97"/>
      <c r="BB14" s="97"/>
      <c r="BC14" s="97"/>
      <c r="BD14" s="97"/>
      <c r="BE14" s="97"/>
      <c r="BF14" s="97"/>
      <c r="BG14" s="97"/>
      <c r="BH14" s="97"/>
      <c r="BI14" s="97"/>
      <c r="BJ14" s="97"/>
      <c r="BK14" s="97"/>
      <c r="BL14" s="97"/>
      <c r="BM14" s="97"/>
      <c r="BN14" s="97"/>
      <c r="BO14" s="97"/>
      <c r="BP14" s="97"/>
      <c r="BQ14" s="97"/>
      <c r="BR14" s="97"/>
      <c r="BS14" s="97"/>
      <c r="BT14" s="97"/>
      <c r="BU14" s="97"/>
      <c r="BV14" s="97"/>
      <c r="BW14" s="97"/>
      <c r="BX14" s="97"/>
      <c r="BY14" s="97"/>
      <c r="BZ14" s="97"/>
      <c r="CA14" s="97"/>
      <c r="CB14" s="97"/>
      <c r="CC14" s="97"/>
      <c r="CD14" s="97"/>
      <c r="CE14" s="97"/>
      <c r="CF14" s="97"/>
      <c r="CG14" s="97"/>
      <c r="CH14" s="97"/>
      <c r="CI14" s="97"/>
      <c r="CJ14" s="97"/>
      <c r="CK14" s="97"/>
      <c r="CL14" s="97"/>
      <c r="CM14" s="97"/>
      <c r="CN14" s="97"/>
      <c r="CO14" s="97"/>
      <c r="CP14" s="97"/>
      <c r="CQ14" s="97"/>
      <c r="CR14" s="97"/>
      <c r="CS14" s="97"/>
      <c r="CT14" s="97"/>
      <c r="CU14" s="97"/>
      <c r="CV14" s="97"/>
      <c r="CW14" s="97"/>
      <c r="CX14" s="97"/>
      <c r="CY14" s="97"/>
      <c r="CZ14" s="97"/>
      <c r="DA14" s="97"/>
      <c r="DB14" s="97"/>
      <c r="DC14" s="97"/>
      <c r="DD14" s="97"/>
      <c r="DE14" s="97"/>
      <c r="DF14" s="97"/>
      <c r="DG14" s="97"/>
      <c r="DH14" s="97"/>
      <c r="DI14" s="97"/>
      <c r="DJ14" s="97"/>
      <c r="DK14" s="97"/>
      <c r="DL14" s="97"/>
      <c r="DM14" s="97"/>
      <c r="DN14" s="97"/>
      <c r="DO14" s="97"/>
      <c r="DP14" s="97"/>
      <c r="DQ14" s="97"/>
      <c r="DR14" s="97"/>
      <c r="DS14" s="97"/>
      <c r="DT14" s="97"/>
      <c r="DU14" s="97"/>
      <c r="DV14" s="97"/>
      <c r="DW14" s="97"/>
      <c r="DX14" s="97"/>
      <c r="DY14" s="97"/>
      <c r="DZ14" s="97"/>
      <c r="EA14" s="97"/>
      <c r="EB14" s="97"/>
      <c r="EC14" s="97"/>
      <c r="ED14" s="97"/>
      <c r="EE14" s="97"/>
      <c r="EF14" s="97"/>
      <c r="EG14" s="97"/>
      <c r="EH14" s="97"/>
      <c r="EI14" s="97"/>
      <c r="EJ14" s="97"/>
      <c r="EK14" s="97"/>
      <c r="EL14" s="97"/>
      <c r="EM14" s="97"/>
      <c r="EN14" s="97"/>
      <c r="EO14" s="97"/>
      <c r="EP14" s="97"/>
      <c r="EQ14" s="97"/>
      <c r="ER14" s="97"/>
      <c r="ES14" s="97"/>
      <c r="ET14" s="97"/>
      <c r="EU14" s="97"/>
      <c r="EV14" s="97"/>
      <c r="EW14" s="97"/>
      <c r="EX14" s="97"/>
      <c r="EY14" s="97"/>
      <c r="EZ14" s="97"/>
      <c r="FA14" s="97"/>
      <c r="FB14" s="97"/>
      <c r="FC14" s="97"/>
      <c r="FD14" s="97"/>
      <c r="FE14" s="97"/>
      <c r="FF14" s="97"/>
      <c r="FG14" s="97"/>
      <c r="FH14" s="97"/>
      <c r="FI14" s="97"/>
      <c r="FJ14" s="97"/>
      <c r="FK14" s="97"/>
      <c r="FL14" s="97"/>
      <c r="FM14" s="97"/>
      <c r="FN14" s="97"/>
      <c r="FO14" s="97"/>
      <c r="FP14" s="97"/>
      <c r="FQ14" s="97"/>
      <c r="FR14" s="97"/>
      <c r="FS14" s="97"/>
      <c r="FT14" s="97"/>
      <c r="FU14" s="97"/>
      <c r="FV14" s="97"/>
      <c r="FW14" s="97"/>
      <c r="FX14" s="97"/>
      <c r="FY14" s="97"/>
      <c r="FZ14" s="97"/>
      <c r="GA14" s="97"/>
      <c r="GB14" s="97"/>
      <c r="GC14" s="97"/>
      <c r="GD14" s="97"/>
      <c r="GE14" s="97"/>
      <c r="GF14" s="97"/>
      <c r="GG14" s="97"/>
      <c r="GH14" s="97"/>
      <c r="GI14" s="97"/>
      <c r="GJ14" s="97"/>
      <c r="GK14" s="97"/>
      <c r="GL14" s="97"/>
      <c r="GM14" s="97"/>
      <c r="GN14" s="97"/>
      <c r="GO14" s="97"/>
      <c r="GP14" s="97"/>
      <c r="GQ14" s="97"/>
      <c r="GR14" s="97"/>
      <c r="GS14" s="97"/>
      <c r="GT14" s="97"/>
      <c r="GU14" s="97"/>
      <c r="GV14" s="97"/>
      <c r="GW14" s="97"/>
      <c r="GX14" s="97"/>
      <c r="GY14" s="97"/>
      <c r="GZ14" s="97"/>
      <c r="HA14" s="97"/>
      <c r="HB14" s="97"/>
      <c r="HC14" s="97"/>
      <c r="HD14" s="97"/>
      <c r="HE14" s="97"/>
      <c r="HF14" s="97"/>
      <c r="HG14" s="97"/>
      <c r="HH14" s="97"/>
      <c r="HI14" s="97"/>
      <c r="HJ14" s="97"/>
      <c r="HK14" s="97"/>
      <c r="HL14" s="97"/>
      <c r="HM14" s="97"/>
      <c r="HN14" s="97"/>
      <c r="HO14" s="97"/>
      <c r="HP14" s="97"/>
      <c r="HQ14" s="97"/>
      <c r="HR14" s="97"/>
      <c r="HS14" s="97"/>
      <c r="HT14" s="97"/>
      <c r="HU14" s="97"/>
      <c r="HV14" s="97"/>
      <c r="HW14" s="97"/>
      <c r="HX14" s="97"/>
      <c r="HY14" s="97"/>
      <c r="HZ14" s="97"/>
      <c r="IA14" s="97"/>
      <c r="IB14" s="97"/>
      <c r="IC14" s="97"/>
      <c r="ID14" s="97"/>
      <c r="IE14" s="97"/>
      <c r="IF14" s="97"/>
      <c r="IG14" s="97"/>
      <c r="IH14" s="97"/>
      <c r="II14" s="97"/>
      <c r="IJ14" s="97"/>
      <c r="IK14" s="97"/>
      <c r="IL14" s="97"/>
      <c r="IM14" s="97"/>
      <c r="IN14" s="97"/>
      <c r="IO14" s="97"/>
      <c r="IP14" s="97"/>
    </row>
    <row r="15" ht="28.5" customHeight="1" spans="1:250">
      <c r="A15" s="115" t="s">
        <v>117</v>
      </c>
      <c r="B15" s="115" t="s">
        <v>118</v>
      </c>
      <c r="C15" s="115"/>
      <c r="D15" s="116" t="s">
        <v>119</v>
      </c>
      <c r="E15" s="117">
        <f t="shared" si="0"/>
        <v>206068</v>
      </c>
      <c r="F15" s="117">
        <f t="shared" si="1"/>
        <v>206068</v>
      </c>
      <c r="G15" s="117">
        <f>G17</f>
        <v>206068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7">
        <v>0</v>
      </c>
      <c r="N15" s="117">
        <v>0</v>
      </c>
      <c r="O15" s="117">
        <v>0</v>
      </c>
      <c r="P15" s="117">
        <v>0</v>
      </c>
      <c r="Q15" s="117">
        <v>0</v>
      </c>
      <c r="R15" s="117">
        <v>0</v>
      </c>
      <c r="S15" s="117">
        <v>0</v>
      </c>
      <c r="T15" s="117">
        <v>0</v>
      </c>
      <c r="U15" s="129">
        <v>0</v>
      </c>
      <c r="V15" s="117">
        <v>0</v>
      </c>
      <c r="W15" s="129">
        <v>0</v>
      </c>
      <c r="X15" s="117">
        <v>0</v>
      </c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J15" s="97"/>
      <c r="AK15" s="97"/>
      <c r="AL15" s="97"/>
      <c r="AM15" s="97"/>
      <c r="AN15" s="97"/>
      <c r="AO15" s="97"/>
      <c r="AP15" s="97"/>
      <c r="AQ15" s="97"/>
      <c r="AR15" s="97"/>
      <c r="AS15" s="97"/>
      <c r="AT15" s="97"/>
      <c r="AU15" s="97"/>
      <c r="AV15" s="97"/>
      <c r="AW15" s="97"/>
      <c r="AX15" s="97"/>
      <c r="AY15" s="97"/>
      <c r="AZ15" s="97"/>
      <c r="BA15" s="97"/>
      <c r="BB15" s="97"/>
      <c r="BC15" s="97"/>
      <c r="BD15" s="97"/>
      <c r="BE15" s="97"/>
      <c r="BF15" s="97"/>
      <c r="BG15" s="97"/>
      <c r="BH15" s="97"/>
      <c r="BI15" s="97"/>
      <c r="BJ15" s="97"/>
      <c r="BK15" s="97"/>
      <c r="BL15" s="97"/>
      <c r="BM15" s="97"/>
      <c r="BN15" s="97"/>
      <c r="BO15" s="97"/>
      <c r="BP15" s="97"/>
      <c r="BQ15" s="97"/>
      <c r="BR15" s="97"/>
      <c r="BS15" s="97"/>
      <c r="BT15" s="97"/>
      <c r="BU15" s="97"/>
      <c r="BV15" s="97"/>
      <c r="BW15" s="97"/>
      <c r="BX15" s="97"/>
      <c r="BY15" s="97"/>
      <c r="BZ15" s="97"/>
      <c r="CA15" s="97"/>
      <c r="CB15" s="97"/>
      <c r="CC15" s="97"/>
      <c r="CD15" s="97"/>
      <c r="CE15" s="97"/>
      <c r="CF15" s="97"/>
      <c r="CG15" s="97"/>
      <c r="CH15" s="97"/>
      <c r="CI15" s="97"/>
      <c r="CJ15" s="97"/>
      <c r="CK15" s="97"/>
      <c r="CL15" s="97"/>
      <c r="CM15" s="97"/>
      <c r="CN15" s="97"/>
      <c r="CO15" s="97"/>
      <c r="CP15" s="97"/>
      <c r="CQ15" s="97"/>
      <c r="CR15" s="97"/>
      <c r="CS15" s="97"/>
      <c r="CT15" s="97"/>
      <c r="CU15" s="97"/>
      <c r="CV15" s="97"/>
      <c r="CW15" s="97"/>
      <c r="CX15" s="97"/>
      <c r="CY15" s="97"/>
      <c r="CZ15" s="97"/>
      <c r="DA15" s="97"/>
      <c r="DB15" s="97"/>
      <c r="DC15" s="97"/>
      <c r="DD15" s="97"/>
      <c r="DE15" s="97"/>
      <c r="DF15" s="97"/>
      <c r="DG15" s="97"/>
      <c r="DH15" s="97"/>
      <c r="DI15" s="97"/>
      <c r="DJ15" s="97"/>
      <c r="DK15" s="97"/>
      <c r="DL15" s="97"/>
      <c r="DM15" s="97"/>
      <c r="DN15" s="97"/>
      <c r="DO15" s="97"/>
      <c r="DP15" s="97"/>
      <c r="DQ15" s="97"/>
      <c r="DR15" s="97"/>
      <c r="DS15" s="97"/>
      <c r="DT15" s="97"/>
      <c r="DU15" s="97"/>
      <c r="DV15" s="97"/>
      <c r="DW15" s="97"/>
      <c r="DX15" s="97"/>
      <c r="DY15" s="97"/>
      <c r="DZ15" s="97"/>
      <c r="EA15" s="97"/>
      <c r="EB15" s="97"/>
      <c r="EC15" s="97"/>
      <c r="ED15" s="97"/>
      <c r="EE15" s="97"/>
      <c r="EF15" s="97"/>
      <c r="EG15" s="97"/>
      <c r="EH15" s="97"/>
      <c r="EI15" s="97"/>
      <c r="EJ15" s="97"/>
      <c r="EK15" s="97"/>
      <c r="EL15" s="97"/>
      <c r="EM15" s="97"/>
      <c r="EN15" s="97"/>
      <c r="EO15" s="97"/>
      <c r="EP15" s="97"/>
      <c r="EQ15" s="97"/>
      <c r="ER15" s="97"/>
      <c r="ES15" s="97"/>
      <c r="ET15" s="97"/>
      <c r="EU15" s="97"/>
      <c r="EV15" s="97"/>
      <c r="EW15" s="97"/>
      <c r="EX15" s="97"/>
      <c r="EY15" s="97"/>
      <c r="EZ15" s="97"/>
      <c r="FA15" s="97"/>
      <c r="FB15" s="97"/>
      <c r="FC15" s="97"/>
      <c r="FD15" s="97"/>
      <c r="FE15" s="97"/>
      <c r="FF15" s="97"/>
      <c r="FG15" s="97"/>
      <c r="FH15" s="97"/>
      <c r="FI15" s="97"/>
      <c r="FJ15" s="97"/>
      <c r="FK15" s="97"/>
      <c r="FL15" s="97"/>
      <c r="FM15" s="97"/>
      <c r="FN15" s="97"/>
      <c r="FO15" s="97"/>
      <c r="FP15" s="97"/>
      <c r="FQ15" s="97"/>
      <c r="FR15" s="97"/>
      <c r="FS15" s="97"/>
      <c r="FT15" s="97"/>
      <c r="FU15" s="97"/>
      <c r="FV15" s="97"/>
      <c r="FW15" s="97"/>
      <c r="FX15" s="97"/>
      <c r="FY15" s="97"/>
      <c r="FZ15" s="97"/>
      <c r="GA15" s="97"/>
      <c r="GB15" s="97"/>
      <c r="GC15" s="97"/>
      <c r="GD15" s="97"/>
      <c r="GE15" s="97"/>
      <c r="GF15" s="97"/>
      <c r="GG15" s="97"/>
      <c r="GH15" s="97"/>
      <c r="GI15" s="97"/>
      <c r="GJ15" s="97"/>
      <c r="GK15" s="97"/>
      <c r="GL15" s="97"/>
      <c r="GM15" s="97"/>
      <c r="GN15" s="97"/>
      <c r="GO15" s="97"/>
      <c r="GP15" s="97"/>
      <c r="GQ15" s="97"/>
      <c r="GR15" s="97"/>
      <c r="GS15" s="97"/>
      <c r="GT15" s="97"/>
      <c r="GU15" s="97"/>
      <c r="GV15" s="97"/>
      <c r="GW15" s="97"/>
      <c r="GX15" s="97"/>
      <c r="GY15" s="97"/>
      <c r="GZ15" s="97"/>
      <c r="HA15" s="97"/>
      <c r="HB15" s="97"/>
      <c r="HC15" s="97"/>
      <c r="HD15" s="97"/>
      <c r="HE15" s="97"/>
      <c r="HF15" s="97"/>
      <c r="HG15" s="97"/>
      <c r="HH15" s="97"/>
      <c r="HI15" s="97"/>
      <c r="HJ15" s="97"/>
      <c r="HK15" s="97"/>
      <c r="HL15" s="97"/>
      <c r="HM15" s="97"/>
      <c r="HN15" s="97"/>
      <c r="HO15" s="97"/>
      <c r="HP15" s="97"/>
      <c r="HQ15" s="97"/>
      <c r="HR15" s="97"/>
      <c r="HS15" s="97"/>
      <c r="HT15" s="97"/>
      <c r="HU15" s="97"/>
      <c r="HV15" s="97"/>
      <c r="HW15" s="97"/>
      <c r="HX15" s="97"/>
      <c r="HY15" s="97"/>
      <c r="HZ15" s="97"/>
      <c r="IA15" s="97"/>
      <c r="IB15" s="97"/>
      <c r="IC15" s="97"/>
      <c r="ID15" s="97"/>
      <c r="IE15" s="97"/>
      <c r="IF15" s="97"/>
      <c r="IG15" s="97"/>
      <c r="IH15" s="97"/>
      <c r="II15" s="97"/>
      <c r="IJ15" s="97"/>
      <c r="IK15" s="97"/>
      <c r="IL15" s="97"/>
      <c r="IM15" s="97"/>
      <c r="IN15" s="97"/>
      <c r="IO15" s="97"/>
      <c r="IP15" s="97"/>
    </row>
    <row r="16" customFormat="1" ht="28.5" customHeight="1" spans="1:24">
      <c r="A16" s="115" t="s">
        <v>120</v>
      </c>
      <c r="B16" s="115" t="s">
        <v>121</v>
      </c>
      <c r="C16" s="115" t="s">
        <v>111</v>
      </c>
      <c r="D16" s="116" t="s">
        <v>122</v>
      </c>
      <c r="E16" s="117">
        <f t="shared" si="0"/>
        <v>0</v>
      </c>
      <c r="F16" s="117">
        <f t="shared" si="1"/>
        <v>0</v>
      </c>
      <c r="G16" s="117"/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7">
        <v>0</v>
      </c>
      <c r="N16" s="117">
        <v>0</v>
      </c>
      <c r="O16" s="117">
        <v>0</v>
      </c>
      <c r="P16" s="117">
        <v>0</v>
      </c>
      <c r="Q16" s="117">
        <v>0</v>
      </c>
      <c r="R16" s="117">
        <v>0</v>
      </c>
      <c r="S16" s="117">
        <v>0</v>
      </c>
      <c r="T16" s="117">
        <v>0</v>
      </c>
      <c r="U16" s="129">
        <v>0</v>
      </c>
      <c r="V16" s="117">
        <v>0</v>
      </c>
      <c r="W16" s="129">
        <v>0</v>
      </c>
      <c r="X16" s="117">
        <v>0</v>
      </c>
    </row>
    <row r="17" customFormat="1" ht="28.5" customHeight="1" spans="1:24">
      <c r="A17" s="115" t="s">
        <v>120</v>
      </c>
      <c r="B17" s="115" t="s">
        <v>121</v>
      </c>
      <c r="C17" s="115" t="s">
        <v>118</v>
      </c>
      <c r="D17" s="116" t="s">
        <v>123</v>
      </c>
      <c r="E17" s="117">
        <f t="shared" si="0"/>
        <v>206068</v>
      </c>
      <c r="F17" s="117">
        <f t="shared" si="1"/>
        <v>206068</v>
      </c>
      <c r="G17" s="117">
        <v>206068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7">
        <v>0</v>
      </c>
      <c r="N17" s="117">
        <v>0</v>
      </c>
      <c r="O17" s="117">
        <v>0</v>
      </c>
      <c r="P17" s="117">
        <v>0</v>
      </c>
      <c r="Q17" s="117">
        <v>0</v>
      </c>
      <c r="R17" s="117">
        <v>0</v>
      </c>
      <c r="S17" s="117">
        <v>0</v>
      </c>
      <c r="T17" s="117">
        <v>0</v>
      </c>
      <c r="U17" s="129">
        <v>0</v>
      </c>
      <c r="V17" s="117">
        <v>0</v>
      </c>
      <c r="W17" s="129">
        <v>0</v>
      </c>
      <c r="X17" s="117">
        <v>0</v>
      </c>
    </row>
    <row r="18" customFormat="1" ht="28.5" customHeight="1" spans="1:24">
      <c r="A18" s="115" t="s">
        <v>120</v>
      </c>
      <c r="B18" s="115" t="s">
        <v>121</v>
      </c>
      <c r="C18" s="115" t="s">
        <v>124</v>
      </c>
      <c r="D18" s="116" t="s">
        <v>125</v>
      </c>
      <c r="E18" s="117">
        <f t="shared" si="0"/>
        <v>0</v>
      </c>
      <c r="F18" s="117">
        <f t="shared" si="1"/>
        <v>0</v>
      </c>
      <c r="G18" s="117"/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7">
        <v>0</v>
      </c>
      <c r="N18" s="117">
        <v>0</v>
      </c>
      <c r="O18" s="117">
        <v>0</v>
      </c>
      <c r="P18" s="117">
        <v>0</v>
      </c>
      <c r="Q18" s="117">
        <v>0</v>
      </c>
      <c r="R18" s="117">
        <v>0</v>
      </c>
      <c r="S18" s="117">
        <v>0</v>
      </c>
      <c r="T18" s="117">
        <v>0</v>
      </c>
      <c r="U18" s="129">
        <v>0</v>
      </c>
      <c r="V18" s="117">
        <v>0</v>
      </c>
      <c r="W18" s="129">
        <v>0</v>
      </c>
      <c r="X18" s="117">
        <v>0</v>
      </c>
    </row>
    <row r="19" customFormat="1" ht="28.5" customHeight="1" spans="1:24">
      <c r="A19" s="115" t="s">
        <v>126</v>
      </c>
      <c r="B19" s="115"/>
      <c r="C19" s="115"/>
      <c r="D19" s="116" t="s">
        <v>127</v>
      </c>
      <c r="E19" s="117">
        <f t="shared" si="0"/>
        <v>121516</v>
      </c>
      <c r="F19" s="117">
        <f t="shared" si="1"/>
        <v>121516</v>
      </c>
      <c r="G19" s="117">
        <f>G20</f>
        <v>121516</v>
      </c>
      <c r="H19" s="117">
        <v>0</v>
      </c>
      <c r="I19" s="117">
        <v>0</v>
      </c>
      <c r="J19" s="117">
        <v>0</v>
      </c>
      <c r="K19" s="117">
        <v>0</v>
      </c>
      <c r="L19" s="117">
        <v>0</v>
      </c>
      <c r="M19" s="117">
        <v>0</v>
      </c>
      <c r="N19" s="117">
        <v>0</v>
      </c>
      <c r="O19" s="117">
        <v>0</v>
      </c>
      <c r="P19" s="117">
        <v>0</v>
      </c>
      <c r="Q19" s="117">
        <v>0</v>
      </c>
      <c r="R19" s="117">
        <v>0</v>
      </c>
      <c r="S19" s="117">
        <v>0</v>
      </c>
      <c r="T19" s="117">
        <v>0</v>
      </c>
      <c r="U19" s="129">
        <v>0</v>
      </c>
      <c r="V19" s="117">
        <v>0</v>
      </c>
      <c r="W19" s="129">
        <v>0</v>
      </c>
      <c r="X19" s="117">
        <v>0</v>
      </c>
    </row>
    <row r="20" customFormat="1" ht="28.5" customHeight="1" spans="1:24">
      <c r="A20" s="115" t="s">
        <v>128</v>
      </c>
      <c r="B20" s="115" t="s">
        <v>129</v>
      </c>
      <c r="C20" s="115"/>
      <c r="D20" s="116" t="s">
        <v>130</v>
      </c>
      <c r="E20" s="117">
        <f t="shared" si="0"/>
        <v>121516</v>
      </c>
      <c r="F20" s="117">
        <f t="shared" ref="F20:F25" si="2">G20</f>
        <v>121516</v>
      </c>
      <c r="G20" s="117">
        <f>G21+G22</f>
        <v>121516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7"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v>0</v>
      </c>
      <c r="T20" s="117">
        <v>0</v>
      </c>
      <c r="U20" s="129">
        <v>0</v>
      </c>
      <c r="V20" s="117">
        <v>0</v>
      </c>
      <c r="W20" s="129">
        <v>0</v>
      </c>
      <c r="X20" s="117">
        <v>0</v>
      </c>
    </row>
    <row r="21" customFormat="1" ht="28.5" customHeight="1" spans="1:24">
      <c r="A21" s="115" t="s">
        <v>131</v>
      </c>
      <c r="B21" s="115" t="s">
        <v>132</v>
      </c>
      <c r="C21" s="115" t="s">
        <v>111</v>
      </c>
      <c r="D21" s="116" t="s">
        <v>133</v>
      </c>
      <c r="E21" s="117">
        <f t="shared" si="0"/>
        <v>72703</v>
      </c>
      <c r="F21" s="117">
        <f t="shared" si="2"/>
        <v>72703</v>
      </c>
      <c r="G21" s="117">
        <v>72703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7">
        <v>0</v>
      </c>
      <c r="N21" s="117">
        <v>0</v>
      </c>
      <c r="O21" s="117">
        <v>0</v>
      </c>
      <c r="P21" s="117">
        <v>0</v>
      </c>
      <c r="Q21" s="117">
        <v>0</v>
      </c>
      <c r="R21" s="117">
        <v>0</v>
      </c>
      <c r="S21" s="117">
        <v>0</v>
      </c>
      <c r="T21" s="117">
        <v>0</v>
      </c>
      <c r="U21" s="129">
        <v>0</v>
      </c>
      <c r="V21" s="117">
        <v>0</v>
      </c>
      <c r="W21" s="129">
        <v>0</v>
      </c>
      <c r="X21" s="117">
        <v>0</v>
      </c>
    </row>
    <row r="22" customFormat="1" ht="28.5" customHeight="1" spans="1:24">
      <c r="A22" s="115" t="s">
        <v>131</v>
      </c>
      <c r="B22" s="115" t="s">
        <v>132</v>
      </c>
      <c r="C22" s="115" t="s">
        <v>134</v>
      </c>
      <c r="D22" s="116" t="s">
        <v>135</v>
      </c>
      <c r="E22" s="117">
        <f t="shared" si="0"/>
        <v>48813</v>
      </c>
      <c r="F22" s="117">
        <f t="shared" si="2"/>
        <v>48813</v>
      </c>
      <c r="G22" s="117">
        <v>48813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7">
        <v>0</v>
      </c>
      <c r="N22" s="117">
        <v>0</v>
      </c>
      <c r="O22" s="117">
        <v>0</v>
      </c>
      <c r="P22" s="117">
        <v>0</v>
      </c>
      <c r="Q22" s="117">
        <v>0</v>
      </c>
      <c r="R22" s="117">
        <v>0</v>
      </c>
      <c r="S22" s="117">
        <v>0</v>
      </c>
      <c r="T22" s="117">
        <v>0</v>
      </c>
      <c r="U22" s="129">
        <v>0</v>
      </c>
      <c r="V22" s="117">
        <v>0</v>
      </c>
      <c r="W22" s="129">
        <v>0</v>
      </c>
      <c r="X22" s="117">
        <v>0</v>
      </c>
    </row>
    <row r="23" customFormat="1" ht="28.5" customHeight="1" spans="1:24">
      <c r="A23" s="115" t="s">
        <v>136</v>
      </c>
      <c r="B23" s="115"/>
      <c r="C23" s="115"/>
      <c r="D23" s="116" t="s">
        <v>137</v>
      </c>
      <c r="E23" s="117">
        <f t="shared" si="0"/>
        <v>266991</v>
      </c>
      <c r="F23" s="117">
        <f t="shared" si="2"/>
        <v>266991</v>
      </c>
      <c r="G23" s="117">
        <v>266991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7">
        <v>0</v>
      </c>
      <c r="N23" s="117">
        <v>0</v>
      </c>
      <c r="O23" s="117">
        <v>0</v>
      </c>
      <c r="P23" s="117">
        <v>0</v>
      </c>
      <c r="Q23" s="117">
        <v>0</v>
      </c>
      <c r="R23" s="117">
        <v>0</v>
      </c>
      <c r="S23" s="117">
        <v>0</v>
      </c>
      <c r="T23" s="117">
        <v>0</v>
      </c>
      <c r="U23" s="129">
        <v>0</v>
      </c>
      <c r="V23" s="117">
        <v>0</v>
      </c>
      <c r="W23" s="129">
        <v>0</v>
      </c>
      <c r="X23" s="117">
        <v>0</v>
      </c>
    </row>
    <row r="24" customFormat="1" ht="28.5" customHeight="1" spans="1:24">
      <c r="A24" s="115" t="s">
        <v>138</v>
      </c>
      <c r="B24" s="115" t="s">
        <v>107</v>
      </c>
      <c r="C24" s="115"/>
      <c r="D24" s="116" t="s">
        <v>139</v>
      </c>
      <c r="E24" s="117">
        <f t="shared" si="0"/>
        <v>266991</v>
      </c>
      <c r="F24" s="117">
        <f t="shared" si="2"/>
        <v>266991</v>
      </c>
      <c r="G24" s="117">
        <v>266991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7">
        <v>0</v>
      </c>
      <c r="N24" s="117">
        <v>0</v>
      </c>
      <c r="O24" s="117">
        <v>0</v>
      </c>
      <c r="P24" s="117">
        <v>0</v>
      </c>
      <c r="Q24" s="117">
        <v>0</v>
      </c>
      <c r="R24" s="117">
        <v>0</v>
      </c>
      <c r="S24" s="117">
        <v>0</v>
      </c>
      <c r="T24" s="117">
        <v>0</v>
      </c>
      <c r="U24" s="129">
        <v>0</v>
      </c>
      <c r="V24" s="117">
        <v>0</v>
      </c>
      <c r="W24" s="129">
        <v>0</v>
      </c>
      <c r="X24" s="117">
        <v>0</v>
      </c>
    </row>
    <row r="25" customFormat="1" ht="28.5" customHeight="1" spans="1:24">
      <c r="A25" s="115" t="s">
        <v>140</v>
      </c>
      <c r="B25" s="115" t="s">
        <v>110</v>
      </c>
      <c r="C25" s="115" t="s">
        <v>111</v>
      </c>
      <c r="D25" s="116" t="s">
        <v>141</v>
      </c>
      <c r="E25" s="117">
        <f t="shared" si="0"/>
        <v>266991</v>
      </c>
      <c r="F25" s="117">
        <f t="shared" si="2"/>
        <v>266991</v>
      </c>
      <c r="G25" s="117">
        <v>266991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7">
        <v>0</v>
      </c>
      <c r="N25" s="117">
        <v>0</v>
      </c>
      <c r="O25" s="117">
        <v>0</v>
      </c>
      <c r="P25" s="117">
        <v>0</v>
      </c>
      <c r="Q25" s="117">
        <v>0</v>
      </c>
      <c r="R25" s="117">
        <v>0</v>
      </c>
      <c r="S25" s="117">
        <v>0</v>
      </c>
      <c r="T25" s="117">
        <v>0</v>
      </c>
      <c r="U25" s="129">
        <v>0</v>
      </c>
      <c r="V25" s="117">
        <v>0</v>
      </c>
      <c r="W25" s="129">
        <v>0</v>
      </c>
      <c r="X25" s="117">
        <v>0</v>
      </c>
    </row>
    <row r="26" customFormat="1" ht="28.5" customHeight="1" spans="1:24">
      <c r="A26" s="118"/>
      <c r="B26" s="118"/>
      <c r="C26" s="118"/>
      <c r="D26" s="119"/>
      <c r="E26" s="120"/>
      <c r="F26" s="120"/>
      <c r="G26" s="120"/>
      <c r="H26" s="120"/>
      <c r="I26" s="120"/>
      <c r="J26" s="120"/>
      <c r="K26" s="120"/>
      <c r="L26" s="120"/>
      <c r="M26" s="120"/>
      <c r="N26" s="120"/>
      <c r="O26" s="120"/>
      <c r="P26" s="120"/>
      <c r="Q26" s="120"/>
      <c r="R26" s="120"/>
      <c r="S26" s="120"/>
      <c r="T26" s="120"/>
      <c r="U26" s="130"/>
      <c r="V26" s="120"/>
      <c r="W26" s="130"/>
      <c r="X26" s="120"/>
    </row>
    <row r="27" customFormat="1" ht="28.5" customHeight="1" spans="1:24">
      <c r="A27" s="118"/>
      <c r="B27" s="118"/>
      <c r="C27" s="118"/>
      <c r="D27" s="119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30"/>
      <c r="V27" s="120"/>
      <c r="W27" s="130"/>
      <c r="X27" s="120"/>
    </row>
    <row r="28" customFormat="1" ht="28.5" customHeight="1" spans="1:24">
      <c r="A28" s="118"/>
      <c r="B28" s="118"/>
      <c r="C28" s="118"/>
      <c r="D28" s="119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30"/>
      <c r="V28" s="120"/>
      <c r="W28" s="130"/>
      <c r="X28" s="120"/>
    </row>
    <row r="29" ht="28.5" customHeight="1"/>
    <row r="30" ht="28.5" customHeight="1"/>
    <row r="31" ht="28.5" customHeight="1"/>
    <row r="32" ht="28.5" customHeight="1"/>
    <row r="33" ht="28.5" customHeight="1"/>
    <row r="34" ht="28.5" customHeight="1"/>
    <row r="35" ht="28.5" customHeight="1"/>
    <row r="36" ht="28.5" customHeight="1"/>
    <row r="37" ht="28.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25">
    <mergeCell ref="A4:C4"/>
    <mergeCell ref="A5:A7"/>
    <mergeCell ref="B5:B7"/>
    <mergeCell ref="C5:C7"/>
    <mergeCell ref="D4:D7"/>
    <mergeCell ref="E4:E7"/>
    <mergeCell ref="F5:F7"/>
    <mergeCell ref="G5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4:R7"/>
    <mergeCell ref="S4:S7"/>
    <mergeCell ref="T4:T7"/>
    <mergeCell ref="U5:U7"/>
    <mergeCell ref="V5:V7"/>
    <mergeCell ref="W5:W7"/>
    <mergeCell ref="X5:X7"/>
  </mergeCells>
  <printOptions horizontalCentered="1"/>
  <pageMargins left="0.393055555555556" right="0.393055555555556" top="0.393055555555556" bottom="0.393055555555556" header="0.393055555555556" footer="0.393055555555556"/>
  <pageSetup paperSize="9" scale="43" fitToHeight="9999" orientation="landscape" blackAndWhite="1" horizontalDpi="600" vertic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5"/>
  <sheetViews>
    <sheetView showGridLines="0" showZeros="0" tabSelected="1" workbookViewId="0">
      <selection activeCell="G7" sqref="G7"/>
    </sheetView>
  </sheetViews>
  <sheetFormatPr defaultColWidth="9.16666666666667" defaultRowHeight="11.25"/>
  <cols>
    <col min="1" max="1" width="8.16666666666667" customWidth="1"/>
    <col min="2" max="2" width="13.8333333333333" customWidth="1"/>
    <col min="3" max="3" width="12.1666666666667" customWidth="1"/>
    <col min="4" max="4" width="49.8333333333333" customWidth="1"/>
    <col min="5" max="7" width="25" customWidth="1"/>
    <col min="8" max="10" width="8" customWidth="1"/>
    <col min="11" max="23" width="15.3333333333333" customWidth="1"/>
    <col min="24" max="249" width="6.66666666666667" customWidth="1"/>
  </cols>
  <sheetData>
    <row r="1" ht="12" customHeight="1" spans="1:10">
      <c r="A1" s="2"/>
      <c r="B1" s="3"/>
      <c r="C1" s="2"/>
      <c r="D1" s="2"/>
      <c r="E1" s="2"/>
      <c r="F1" s="2"/>
      <c r="G1" s="4"/>
      <c r="H1" s="3"/>
      <c r="I1" s="3"/>
      <c r="J1" s="4"/>
    </row>
    <row r="2" ht="30" customHeight="1" spans="1:10">
      <c r="A2" s="5" t="s">
        <v>142</v>
      </c>
      <c r="B2" s="5"/>
      <c r="C2" s="5"/>
      <c r="D2" s="5"/>
      <c r="E2" s="5"/>
      <c r="F2" s="5"/>
      <c r="G2" s="5"/>
      <c r="H2" s="24"/>
      <c r="I2" s="24"/>
      <c r="J2" s="24"/>
    </row>
    <row r="3" ht="12" customHeight="1" spans="1:10">
      <c r="A3" s="99" t="s">
        <v>1</v>
      </c>
      <c r="B3" s="100"/>
      <c r="C3" s="2"/>
      <c r="D3" s="2"/>
      <c r="E3" s="2"/>
      <c r="F3" s="2"/>
      <c r="G3" s="7" t="s">
        <v>2</v>
      </c>
      <c r="H3" s="3"/>
      <c r="I3" s="3"/>
      <c r="J3" s="4"/>
    </row>
    <row r="4" ht="20.1" customHeight="1" spans="1:10">
      <c r="A4" s="30" t="s">
        <v>76</v>
      </c>
      <c r="B4" s="30"/>
      <c r="C4" s="30"/>
      <c r="D4" s="10" t="s">
        <v>77</v>
      </c>
      <c r="E4" s="11" t="s">
        <v>87</v>
      </c>
      <c r="F4" s="12" t="s">
        <v>143</v>
      </c>
      <c r="G4" s="101" t="s">
        <v>144</v>
      </c>
      <c r="H4" s="23"/>
      <c r="I4" s="23"/>
      <c r="J4" s="23"/>
    </row>
    <row r="5" ht="30" customHeight="1" spans="1:10">
      <c r="A5" s="30" t="s">
        <v>84</v>
      </c>
      <c r="B5" s="30" t="s">
        <v>85</v>
      </c>
      <c r="C5" s="30" t="s">
        <v>86</v>
      </c>
      <c r="D5" s="10"/>
      <c r="E5" s="11"/>
      <c r="F5" s="12"/>
      <c r="G5" s="101"/>
      <c r="H5" s="23"/>
      <c r="I5" s="23"/>
      <c r="J5" s="23"/>
    </row>
    <row r="6" ht="20.1" customHeight="1" spans="1:10">
      <c r="A6" s="15" t="s">
        <v>103</v>
      </c>
      <c r="B6" s="15" t="s">
        <v>103</v>
      </c>
      <c r="C6" s="16" t="s">
        <v>103</v>
      </c>
      <c r="D6" s="17" t="s">
        <v>103</v>
      </c>
      <c r="E6" s="18">
        <v>1</v>
      </c>
      <c r="F6" s="19">
        <v>2</v>
      </c>
      <c r="G6" s="102">
        <v>3</v>
      </c>
      <c r="H6" s="23"/>
      <c r="I6" s="23"/>
      <c r="J6" s="23"/>
    </row>
    <row r="7" s="1" customFormat="1" ht="23.25" customHeight="1" spans="1:10">
      <c r="A7" s="46"/>
      <c r="B7" s="46"/>
      <c r="C7" s="46"/>
      <c r="D7" s="46" t="s">
        <v>87</v>
      </c>
      <c r="E7" s="40">
        <f>F7+G7</f>
        <v>4174331</v>
      </c>
      <c r="F7" s="40">
        <f>F8+F14+F19+F23</f>
        <v>1871341</v>
      </c>
      <c r="G7" s="40">
        <f>G8+G14+G19+G23</f>
        <v>2302990</v>
      </c>
      <c r="H7" s="25"/>
      <c r="I7" s="25"/>
      <c r="J7" s="25"/>
    </row>
    <row r="8" ht="23.25" customHeight="1" spans="1:10">
      <c r="A8" s="46" t="s">
        <v>104</v>
      </c>
      <c r="B8" s="46"/>
      <c r="C8" s="46"/>
      <c r="D8" s="46" t="s">
        <v>105</v>
      </c>
      <c r="E8" s="40">
        <f>F8+G8</f>
        <v>3579956</v>
      </c>
      <c r="F8" s="40">
        <f>F9</f>
        <v>1414833</v>
      </c>
      <c r="G8" s="40">
        <f>G9</f>
        <v>2165123</v>
      </c>
      <c r="H8" s="23"/>
      <c r="I8" s="23"/>
      <c r="J8" s="23"/>
    </row>
    <row r="9" ht="23.25" customHeight="1" spans="1:10">
      <c r="A9" s="46" t="s">
        <v>106</v>
      </c>
      <c r="B9" s="46" t="s">
        <v>107</v>
      </c>
      <c r="C9" s="46"/>
      <c r="D9" s="46" t="s">
        <v>108</v>
      </c>
      <c r="E9" s="40">
        <f t="shared" ref="E9:E25" si="0">F9+G9</f>
        <v>3579956</v>
      </c>
      <c r="F9" s="40">
        <f>F10+F11+F12+F13</f>
        <v>1414833</v>
      </c>
      <c r="G9" s="40">
        <f>G10+G11+G12+G13</f>
        <v>2165123</v>
      </c>
      <c r="H9" s="23"/>
      <c r="I9" s="23"/>
      <c r="J9" s="23"/>
    </row>
    <row r="10" ht="23.25" customHeight="1" spans="1:7">
      <c r="A10" s="46" t="s">
        <v>109</v>
      </c>
      <c r="B10" s="46" t="s">
        <v>110</v>
      </c>
      <c r="C10" s="46" t="s">
        <v>111</v>
      </c>
      <c r="D10" s="46" t="s">
        <v>112</v>
      </c>
      <c r="E10" s="40">
        <f t="shared" si="0"/>
        <v>1414833</v>
      </c>
      <c r="F10" s="40">
        <v>1414833</v>
      </c>
      <c r="G10" s="40"/>
    </row>
    <row r="11" ht="23.25" customHeight="1" spans="1:7">
      <c r="A11" s="46" t="s">
        <v>109</v>
      </c>
      <c r="B11" s="46" t="s">
        <v>110</v>
      </c>
      <c r="C11" s="46" t="s">
        <v>111</v>
      </c>
      <c r="D11" s="46" t="s">
        <v>112</v>
      </c>
      <c r="E11" s="40">
        <f t="shared" si="0"/>
        <v>0</v>
      </c>
      <c r="F11" s="40"/>
      <c r="G11" s="103"/>
    </row>
    <row r="12" ht="23.25" customHeight="1" spans="1:7">
      <c r="A12" s="46" t="s">
        <v>109</v>
      </c>
      <c r="B12" s="46" t="s">
        <v>110</v>
      </c>
      <c r="C12" s="46" t="s">
        <v>113</v>
      </c>
      <c r="D12" s="46" t="s">
        <v>114</v>
      </c>
      <c r="E12" s="40">
        <f t="shared" si="0"/>
        <v>0</v>
      </c>
      <c r="F12" s="40"/>
      <c r="G12" s="103"/>
    </row>
    <row r="13" ht="23.25" customHeight="1" spans="1:10">
      <c r="A13" s="46" t="s">
        <v>109</v>
      </c>
      <c r="B13" s="46" t="s">
        <v>110</v>
      </c>
      <c r="C13" s="46" t="s">
        <v>113</v>
      </c>
      <c r="D13" s="46" t="s">
        <v>114</v>
      </c>
      <c r="E13" s="40">
        <f t="shared" si="0"/>
        <v>2165123</v>
      </c>
      <c r="F13" s="40"/>
      <c r="G13" s="103">
        <v>2165123</v>
      </c>
      <c r="H13" s="23"/>
      <c r="I13" s="23"/>
      <c r="J13" s="23"/>
    </row>
    <row r="14" ht="23.25" customHeight="1" spans="1:7">
      <c r="A14" s="46" t="s">
        <v>115</v>
      </c>
      <c r="B14" s="46"/>
      <c r="C14" s="46"/>
      <c r="D14" s="46" t="s">
        <v>116</v>
      </c>
      <c r="E14" s="40">
        <f t="shared" si="0"/>
        <v>206068</v>
      </c>
      <c r="F14" s="40">
        <f>F15</f>
        <v>206068</v>
      </c>
      <c r="G14" s="103">
        <f>G15</f>
        <v>0</v>
      </c>
    </row>
    <row r="15" ht="23.25" customHeight="1" spans="1:10">
      <c r="A15" s="46" t="s">
        <v>117</v>
      </c>
      <c r="B15" s="46" t="s">
        <v>118</v>
      </c>
      <c r="C15" s="46"/>
      <c r="D15" s="46" t="s">
        <v>119</v>
      </c>
      <c r="E15" s="40">
        <f t="shared" si="0"/>
        <v>206068</v>
      </c>
      <c r="F15" s="40">
        <f>F16+F17+F18</f>
        <v>206068</v>
      </c>
      <c r="G15" s="40">
        <f>G16+G17+G18</f>
        <v>0</v>
      </c>
      <c r="H15" s="23"/>
      <c r="I15" s="23"/>
      <c r="J15" s="23"/>
    </row>
    <row r="16" ht="23.25" customHeight="1" spans="1:7">
      <c r="A16" s="46" t="s">
        <v>120</v>
      </c>
      <c r="B16" s="46" t="s">
        <v>121</v>
      </c>
      <c r="C16" s="46" t="s">
        <v>111</v>
      </c>
      <c r="D16" s="46" t="s">
        <v>122</v>
      </c>
      <c r="E16" s="40">
        <f t="shared" si="0"/>
        <v>0</v>
      </c>
      <c r="F16" s="40"/>
      <c r="G16" s="103"/>
    </row>
    <row r="17" ht="23.25" customHeight="1" spans="1:7">
      <c r="A17" s="46" t="s">
        <v>120</v>
      </c>
      <c r="B17" s="46" t="s">
        <v>121</v>
      </c>
      <c r="C17" s="46" t="s">
        <v>118</v>
      </c>
      <c r="D17" s="46" t="s">
        <v>123</v>
      </c>
      <c r="E17" s="40">
        <f t="shared" si="0"/>
        <v>206068</v>
      </c>
      <c r="F17" s="40">
        <v>206068</v>
      </c>
      <c r="G17" s="103"/>
    </row>
    <row r="18" ht="23.25" customHeight="1" spans="1:7">
      <c r="A18" s="46" t="s">
        <v>120</v>
      </c>
      <c r="B18" s="46" t="s">
        <v>121</v>
      </c>
      <c r="C18" s="46" t="s">
        <v>124</v>
      </c>
      <c r="D18" s="46" t="s">
        <v>125</v>
      </c>
      <c r="E18" s="40">
        <f t="shared" si="0"/>
        <v>0</v>
      </c>
      <c r="F18" s="40"/>
      <c r="G18" s="103"/>
    </row>
    <row r="19" ht="23.25" customHeight="1" spans="1:7">
      <c r="A19" s="46" t="s">
        <v>126</v>
      </c>
      <c r="B19" s="46"/>
      <c r="C19" s="46"/>
      <c r="D19" s="46" t="s">
        <v>127</v>
      </c>
      <c r="E19" s="40">
        <f t="shared" si="0"/>
        <v>121516</v>
      </c>
      <c r="F19" s="40">
        <f>F20</f>
        <v>95889</v>
      </c>
      <c r="G19" s="40">
        <f>G20</f>
        <v>25627</v>
      </c>
    </row>
    <row r="20" ht="23.25" customHeight="1" spans="1:7">
      <c r="A20" s="46" t="s">
        <v>128</v>
      </c>
      <c r="B20" s="46" t="s">
        <v>129</v>
      </c>
      <c r="C20" s="46"/>
      <c r="D20" s="46" t="s">
        <v>130</v>
      </c>
      <c r="E20" s="40">
        <f t="shared" si="0"/>
        <v>121516</v>
      </c>
      <c r="F20" s="40">
        <f>F21+F22</f>
        <v>95889</v>
      </c>
      <c r="G20" s="40">
        <f>G21+G22</f>
        <v>25627</v>
      </c>
    </row>
    <row r="21" ht="23.25" customHeight="1" spans="1:7">
      <c r="A21" s="46" t="s">
        <v>131</v>
      </c>
      <c r="B21" s="46" t="s">
        <v>132</v>
      </c>
      <c r="C21" s="46" t="s">
        <v>111</v>
      </c>
      <c r="D21" s="46" t="s">
        <v>133</v>
      </c>
      <c r="E21" s="40">
        <f t="shared" si="0"/>
        <v>72703</v>
      </c>
      <c r="F21" s="40">
        <v>52303</v>
      </c>
      <c r="G21" s="103">
        <v>20400</v>
      </c>
    </row>
    <row r="22" ht="23.25" customHeight="1" spans="1:7">
      <c r="A22" s="46" t="s">
        <v>131</v>
      </c>
      <c r="B22" s="46" t="s">
        <v>132</v>
      </c>
      <c r="C22" s="46" t="s">
        <v>134</v>
      </c>
      <c r="D22" s="46" t="s">
        <v>135</v>
      </c>
      <c r="E22" s="40">
        <f t="shared" si="0"/>
        <v>48813</v>
      </c>
      <c r="F22" s="40">
        <v>43586</v>
      </c>
      <c r="G22" s="103">
        <v>5227</v>
      </c>
    </row>
    <row r="23" ht="23.25" customHeight="1" spans="1:7">
      <c r="A23" s="46" t="s">
        <v>136</v>
      </c>
      <c r="B23" s="46"/>
      <c r="C23" s="46"/>
      <c r="D23" s="46" t="s">
        <v>137</v>
      </c>
      <c r="E23" s="40">
        <f t="shared" si="0"/>
        <v>266791</v>
      </c>
      <c r="F23" s="40">
        <f>F24</f>
        <v>154551</v>
      </c>
      <c r="G23" s="40">
        <f>G24</f>
        <v>112240</v>
      </c>
    </row>
    <row r="24" ht="23.25" customHeight="1" spans="1:7">
      <c r="A24" s="46" t="s">
        <v>138</v>
      </c>
      <c r="B24" s="46" t="s">
        <v>107</v>
      </c>
      <c r="C24" s="46"/>
      <c r="D24" s="46" t="s">
        <v>139</v>
      </c>
      <c r="E24" s="40">
        <f t="shared" si="0"/>
        <v>266791</v>
      </c>
      <c r="F24" s="40">
        <f>F25</f>
        <v>154551</v>
      </c>
      <c r="G24" s="40">
        <f>G25</f>
        <v>112240</v>
      </c>
    </row>
    <row r="25" ht="23.25" customHeight="1" spans="1:7">
      <c r="A25" s="46" t="s">
        <v>140</v>
      </c>
      <c r="B25" s="46" t="s">
        <v>110</v>
      </c>
      <c r="C25" s="46" t="s">
        <v>111</v>
      </c>
      <c r="D25" s="46" t="s">
        <v>141</v>
      </c>
      <c r="E25" s="40">
        <f t="shared" si="0"/>
        <v>266791</v>
      </c>
      <c r="F25" s="40">
        <v>154551</v>
      </c>
      <c r="G25" s="40">
        <v>112240</v>
      </c>
    </row>
    <row r="26" ht="23.25" customHeight="1" spans="1:7">
      <c r="A26" s="52"/>
      <c r="B26" s="52"/>
      <c r="C26" s="52"/>
      <c r="D26" s="52"/>
      <c r="E26" s="53"/>
      <c r="F26" s="53"/>
      <c r="G26" s="53"/>
    </row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</sheetData>
  <sheetProtection formatCells="0" formatColumns="0" formatRows="0"/>
  <mergeCells count="5">
    <mergeCell ref="A4:C4"/>
    <mergeCell ref="D4:D5"/>
    <mergeCell ref="E4:E5"/>
    <mergeCell ref="F4:F5"/>
    <mergeCell ref="G4:G5"/>
  </mergeCells>
  <printOptions horizontalCentered="1"/>
  <pageMargins left="0.389583333333333" right="0.389583333333333" top="0.389583333333333" bottom="0.389583333333333" header="0.389583333333333" footer="0.389583333333333"/>
  <pageSetup paperSize="9" scale="70" fitToHeight="999" orientation="portrait" blackAndWhite="1" horizontalDpi="600" verticalDpi="6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showGridLines="0" showZeros="0" workbookViewId="0">
      <selection activeCell="D26" sqref="D26"/>
    </sheetView>
  </sheetViews>
  <sheetFormatPr defaultColWidth="9.16666666666667" defaultRowHeight="11.25" outlineLevelCol="5"/>
  <cols>
    <col min="1" max="1" width="51" customWidth="1"/>
    <col min="2" max="2" width="30.8333333333333" customWidth="1"/>
    <col min="3" max="3" width="37" customWidth="1"/>
    <col min="4" max="4" width="28.3333333333333" customWidth="1"/>
    <col min="5" max="5" width="30" customWidth="1"/>
    <col min="6" max="6" width="26.8333333333333" customWidth="1"/>
  </cols>
  <sheetData>
    <row r="1" ht="12" customHeight="1" spans="1:4">
      <c r="A1" s="54"/>
      <c r="B1" s="4"/>
      <c r="C1" s="4"/>
      <c r="D1" s="4"/>
    </row>
    <row r="2" ht="25.5" customHeight="1" spans="1:6">
      <c r="A2" s="5" t="s">
        <v>145</v>
      </c>
      <c r="B2" s="5"/>
      <c r="C2" s="5"/>
      <c r="D2" s="5"/>
      <c r="E2" s="55"/>
      <c r="F2" s="55"/>
    </row>
    <row r="3" ht="12" customHeight="1" spans="1:6">
      <c r="A3" s="56" t="s">
        <v>1</v>
      </c>
      <c r="B3" s="56"/>
      <c r="C3" s="4"/>
      <c r="F3" s="43" t="s">
        <v>2</v>
      </c>
    </row>
    <row r="4" ht="15.75" customHeight="1" spans="1:6">
      <c r="A4" s="30" t="s">
        <v>3</v>
      </c>
      <c r="B4" s="44"/>
      <c r="C4" s="57" t="s">
        <v>4</v>
      </c>
      <c r="D4" s="58"/>
      <c r="E4" s="58"/>
      <c r="F4" s="59"/>
    </row>
    <row r="5" ht="15.75" customHeight="1" spans="1:6">
      <c r="A5" s="30" t="s">
        <v>5</v>
      </c>
      <c r="B5" s="60" t="s">
        <v>6</v>
      </c>
      <c r="C5" s="13" t="s">
        <v>7</v>
      </c>
      <c r="D5" s="60" t="s">
        <v>6</v>
      </c>
      <c r="E5" s="61" t="s">
        <v>146</v>
      </c>
      <c r="F5" s="62" t="s">
        <v>6</v>
      </c>
    </row>
    <row r="6" s="1" customFormat="1" ht="15.75" customHeight="1" spans="1:6">
      <c r="A6" s="63" t="s">
        <v>9</v>
      </c>
      <c r="B6" s="64">
        <f>B7+B9</f>
        <v>4174331</v>
      </c>
      <c r="C6" s="65" t="s">
        <v>10</v>
      </c>
      <c r="D6" s="66">
        <v>0</v>
      </c>
      <c r="E6" s="67" t="s">
        <v>11</v>
      </c>
      <c r="F6" s="68">
        <f>F7+F8</f>
        <v>1871341</v>
      </c>
    </row>
    <row r="7" s="1" customFormat="1" ht="15.75" customHeight="1" spans="1:6">
      <c r="A7" s="35" t="s">
        <v>12</v>
      </c>
      <c r="B7" s="69">
        <v>1950351</v>
      </c>
      <c r="C7" s="65" t="s">
        <v>13</v>
      </c>
      <c r="D7" s="66">
        <v>0</v>
      </c>
      <c r="E7" s="67" t="s">
        <v>14</v>
      </c>
      <c r="F7" s="68">
        <v>1599162</v>
      </c>
    </row>
    <row r="8" s="1" customFormat="1" ht="15.75" customHeight="1" spans="1:6">
      <c r="A8" s="35" t="s">
        <v>15</v>
      </c>
      <c r="B8" s="70">
        <v>0</v>
      </c>
      <c r="C8" s="65" t="s">
        <v>16</v>
      </c>
      <c r="D8" s="66">
        <v>0</v>
      </c>
      <c r="E8" s="67" t="s">
        <v>17</v>
      </c>
      <c r="F8" s="68">
        <v>272179</v>
      </c>
    </row>
    <row r="9" s="1" customFormat="1" ht="15.75" customHeight="1" spans="1:6">
      <c r="A9" s="35" t="s">
        <v>18</v>
      </c>
      <c r="B9" s="71">
        <f>B12</f>
        <v>2223980</v>
      </c>
      <c r="C9" s="65" t="s">
        <v>19</v>
      </c>
      <c r="D9" s="66">
        <v>3579956</v>
      </c>
      <c r="E9" s="67" t="s">
        <v>20</v>
      </c>
      <c r="F9" s="68">
        <v>0</v>
      </c>
    </row>
    <row r="10" s="1" customFormat="1" ht="15.75" customHeight="1" spans="1:6">
      <c r="A10" s="63" t="s">
        <v>21</v>
      </c>
      <c r="B10" s="69">
        <v>0</v>
      </c>
      <c r="C10" s="65" t="s">
        <v>22</v>
      </c>
      <c r="D10" s="66">
        <v>0</v>
      </c>
      <c r="E10" s="72" t="s">
        <v>23</v>
      </c>
      <c r="F10" s="68">
        <f>F11+F12+F13+F16</f>
        <v>2302990</v>
      </c>
    </row>
    <row r="11" s="1" customFormat="1" ht="15.75" customHeight="1" spans="1:6">
      <c r="A11" s="35" t="s">
        <v>24</v>
      </c>
      <c r="B11" s="69"/>
      <c r="C11" s="65" t="s">
        <v>25</v>
      </c>
      <c r="D11" s="66">
        <v>0</v>
      </c>
      <c r="E11" s="72" t="s">
        <v>14</v>
      </c>
      <c r="F11" s="68">
        <v>1692390</v>
      </c>
    </row>
    <row r="12" s="1" customFormat="1" ht="15.75" customHeight="1" spans="1:6">
      <c r="A12" s="63" t="s">
        <v>26</v>
      </c>
      <c r="B12" s="69">
        <v>2223980</v>
      </c>
      <c r="C12" s="65" t="s">
        <v>27</v>
      </c>
      <c r="D12" s="66">
        <v>0</v>
      </c>
      <c r="E12" s="72" t="s">
        <v>17</v>
      </c>
      <c r="F12" s="68">
        <f>600600</f>
        <v>600600</v>
      </c>
    </row>
    <row r="13" s="1" customFormat="1" ht="15.75" customHeight="1" spans="1:6">
      <c r="A13" s="63" t="s">
        <v>28</v>
      </c>
      <c r="B13" s="69">
        <v>0</v>
      </c>
      <c r="C13" s="65" t="s">
        <v>29</v>
      </c>
      <c r="D13" s="66">
        <v>206068</v>
      </c>
      <c r="E13" s="72" t="s">
        <v>20</v>
      </c>
      <c r="F13" s="68">
        <v>0</v>
      </c>
    </row>
    <row r="14" s="1" customFormat="1" ht="15.75" customHeight="1" spans="1:6">
      <c r="A14" s="63" t="s">
        <v>30</v>
      </c>
      <c r="B14" s="69"/>
      <c r="C14" s="65" t="s">
        <v>31</v>
      </c>
      <c r="D14" s="66">
        <v>0</v>
      </c>
      <c r="E14" s="73" t="s">
        <v>32</v>
      </c>
      <c r="F14" s="68">
        <v>0</v>
      </c>
    </row>
    <row r="15" s="1" customFormat="1" ht="15.75" customHeight="1" spans="1:6">
      <c r="A15" s="63" t="s">
        <v>33</v>
      </c>
      <c r="B15" s="70"/>
      <c r="C15" s="65" t="s">
        <v>34</v>
      </c>
      <c r="D15" s="66">
        <v>121516</v>
      </c>
      <c r="E15" s="73" t="s">
        <v>35</v>
      </c>
      <c r="F15" s="68">
        <v>0</v>
      </c>
    </row>
    <row r="16" s="1" customFormat="1" ht="15.75" customHeight="1" spans="1:6">
      <c r="A16" s="63" t="s">
        <v>36</v>
      </c>
      <c r="B16" s="71">
        <v>0</v>
      </c>
      <c r="C16" s="65" t="s">
        <v>37</v>
      </c>
      <c r="D16" s="66">
        <v>0</v>
      </c>
      <c r="E16" s="73" t="s">
        <v>38</v>
      </c>
      <c r="F16" s="68">
        <v>10000</v>
      </c>
    </row>
    <row r="17" s="1" customFormat="1" ht="15.75" customHeight="1" spans="1:6">
      <c r="A17" s="74" t="s">
        <v>39</v>
      </c>
      <c r="B17" s="75">
        <v>0</v>
      </c>
      <c r="C17" s="65" t="s">
        <v>40</v>
      </c>
      <c r="D17" s="66">
        <v>0</v>
      </c>
      <c r="E17" s="73" t="s">
        <v>41</v>
      </c>
      <c r="F17" s="68">
        <v>0</v>
      </c>
    </row>
    <row r="18" s="1" customFormat="1" ht="15.75" customHeight="1" spans="1:6">
      <c r="A18" s="74" t="s">
        <v>42</v>
      </c>
      <c r="B18" s="75">
        <v>0</v>
      </c>
      <c r="C18" s="65" t="s">
        <v>43</v>
      </c>
      <c r="D18" s="66">
        <v>0</v>
      </c>
      <c r="E18" s="73" t="s">
        <v>44</v>
      </c>
      <c r="F18" s="68">
        <v>0</v>
      </c>
    </row>
    <row r="19" s="1" customFormat="1" ht="15.75" customHeight="1" spans="1:6">
      <c r="A19" s="74"/>
      <c r="B19" s="76"/>
      <c r="C19" s="65" t="s">
        <v>46</v>
      </c>
      <c r="D19" s="66">
        <v>0</v>
      </c>
      <c r="E19" s="73" t="s">
        <v>47</v>
      </c>
      <c r="F19" s="68">
        <v>0</v>
      </c>
    </row>
    <row r="20" s="1" customFormat="1" ht="15.75" customHeight="1" spans="1:6">
      <c r="A20" s="74"/>
      <c r="B20" s="76"/>
      <c r="C20" s="65" t="s">
        <v>49</v>
      </c>
      <c r="D20" s="66">
        <v>0</v>
      </c>
      <c r="E20" s="73" t="s">
        <v>50</v>
      </c>
      <c r="F20" s="68">
        <v>0</v>
      </c>
    </row>
    <row r="21" s="1" customFormat="1" ht="15.75" customHeight="1" spans="1:6">
      <c r="A21" s="63"/>
      <c r="B21" s="77"/>
      <c r="C21" s="65" t="s">
        <v>51</v>
      </c>
      <c r="D21" s="66">
        <v>0</v>
      </c>
      <c r="E21" s="78"/>
      <c r="F21" s="78"/>
    </row>
    <row r="22" s="1" customFormat="1" ht="15.75" customHeight="1" spans="1:6">
      <c r="A22" s="63"/>
      <c r="B22" s="75"/>
      <c r="C22" s="65" t="s">
        <v>52</v>
      </c>
      <c r="D22" s="66">
        <v>0</v>
      </c>
      <c r="E22" s="78"/>
      <c r="F22" s="78"/>
    </row>
    <row r="23" s="1" customFormat="1" ht="15.75" customHeight="1" spans="1:6">
      <c r="A23" s="63"/>
      <c r="B23" s="75"/>
      <c r="C23" s="65" t="s">
        <v>53</v>
      </c>
      <c r="D23" s="66">
        <v>0</v>
      </c>
      <c r="E23" s="78"/>
      <c r="F23" s="78"/>
    </row>
    <row r="24" s="1" customFormat="1" ht="15.75" customHeight="1" spans="1:6">
      <c r="A24" s="63"/>
      <c r="B24" s="75"/>
      <c r="C24" s="65" t="s">
        <v>54</v>
      </c>
      <c r="D24" s="66">
        <v>0</v>
      </c>
      <c r="E24" s="78"/>
      <c r="F24" s="78"/>
    </row>
    <row r="25" s="1" customFormat="1" ht="15.75" customHeight="1" spans="1:6">
      <c r="A25" s="63"/>
      <c r="B25" s="75"/>
      <c r="C25" s="65" t="s">
        <v>55</v>
      </c>
      <c r="D25" s="66">
        <v>266791</v>
      </c>
      <c r="E25" s="78"/>
      <c r="F25" s="78"/>
    </row>
    <row r="26" s="1" customFormat="1" ht="15.75" customHeight="1" spans="1:6">
      <c r="A26" s="63"/>
      <c r="B26" s="75"/>
      <c r="C26" s="65" t="s">
        <v>56</v>
      </c>
      <c r="D26" s="66">
        <v>0</v>
      </c>
      <c r="E26" s="78"/>
      <c r="F26" s="78"/>
    </row>
    <row r="27" s="1" customFormat="1" ht="15.75" customHeight="1" spans="1:6">
      <c r="A27" s="63"/>
      <c r="B27" s="75"/>
      <c r="C27" s="65" t="s">
        <v>57</v>
      </c>
      <c r="D27" s="66">
        <v>0</v>
      </c>
      <c r="E27" s="78"/>
      <c r="F27" s="78"/>
    </row>
    <row r="28" s="1" customFormat="1" ht="15.75" customHeight="1" spans="1:6">
      <c r="A28" s="63"/>
      <c r="B28" s="75"/>
      <c r="C28" s="65" t="s">
        <v>58</v>
      </c>
      <c r="D28" s="66">
        <v>0</v>
      </c>
      <c r="E28" s="78"/>
      <c r="F28" s="78"/>
    </row>
    <row r="29" s="1" customFormat="1" ht="15.75" customHeight="1" spans="1:6">
      <c r="A29" s="63"/>
      <c r="B29" s="75"/>
      <c r="C29" s="65" t="s">
        <v>59</v>
      </c>
      <c r="D29" s="66">
        <v>0</v>
      </c>
      <c r="E29" s="78"/>
      <c r="F29" s="78"/>
    </row>
    <row r="30" s="1" customFormat="1" ht="15.75" customHeight="1" spans="1:6">
      <c r="A30" s="63"/>
      <c r="B30" s="75"/>
      <c r="C30" s="65" t="s">
        <v>60</v>
      </c>
      <c r="D30" s="66">
        <v>0</v>
      </c>
      <c r="E30" s="78"/>
      <c r="F30" s="78"/>
    </row>
    <row r="31" s="1" customFormat="1" ht="15.75" customHeight="1" spans="1:6">
      <c r="A31" s="63"/>
      <c r="B31" s="75"/>
      <c r="C31" s="65" t="s">
        <v>61</v>
      </c>
      <c r="D31" s="66">
        <v>0</v>
      </c>
      <c r="E31" s="78"/>
      <c r="F31" s="78"/>
    </row>
    <row r="32" s="1" customFormat="1" ht="15.75" customHeight="1" spans="1:6">
      <c r="A32" s="63"/>
      <c r="B32" s="75"/>
      <c r="C32" s="65" t="s">
        <v>62</v>
      </c>
      <c r="D32" s="66">
        <v>0</v>
      </c>
      <c r="E32" s="78"/>
      <c r="F32" s="78"/>
    </row>
    <row r="33" s="1" customFormat="1" ht="15.75" customHeight="1" spans="1:6">
      <c r="A33" s="63"/>
      <c r="B33" s="75"/>
      <c r="C33" s="65" t="s">
        <v>63</v>
      </c>
      <c r="D33" s="66">
        <v>0</v>
      </c>
      <c r="E33" s="78"/>
      <c r="F33" s="78"/>
    </row>
    <row r="34" s="1" customFormat="1" ht="15.75" customHeight="1" spans="1:6">
      <c r="A34" s="63"/>
      <c r="B34" s="75"/>
      <c r="C34" s="65" t="s">
        <v>64</v>
      </c>
      <c r="D34" s="79">
        <v>0</v>
      </c>
      <c r="E34" s="78"/>
      <c r="F34" s="78"/>
    </row>
    <row r="35" ht="15.75" customHeight="1" spans="1:6">
      <c r="A35" s="63"/>
      <c r="B35" s="75"/>
      <c r="C35" s="80"/>
      <c r="D35" s="81"/>
      <c r="E35" s="82"/>
      <c r="F35" s="82"/>
    </row>
    <row r="36" s="1" customFormat="1" ht="15.75" customHeight="1" spans="1:6">
      <c r="A36" s="83" t="s">
        <v>65</v>
      </c>
      <c r="B36" s="84">
        <f>B6</f>
        <v>4174331</v>
      </c>
      <c r="C36" s="85" t="s">
        <v>66</v>
      </c>
      <c r="D36" s="86">
        <f>D25+D15+D13+D9</f>
        <v>4174331</v>
      </c>
      <c r="E36" s="85" t="s">
        <v>66</v>
      </c>
      <c r="F36" s="87">
        <f>F10+F6</f>
        <v>4174331</v>
      </c>
    </row>
    <row r="37" s="1" customFormat="1" ht="15.75" customHeight="1" spans="1:6">
      <c r="A37" s="63" t="s">
        <v>67</v>
      </c>
      <c r="B37" s="64">
        <v>0</v>
      </c>
      <c r="C37" s="88" t="s">
        <v>68</v>
      </c>
      <c r="D37" s="89"/>
      <c r="E37" s="90" t="s">
        <v>69</v>
      </c>
      <c r="F37" s="68"/>
    </row>
    <row r="38" s="1" customFormat="1" ht="15.75" customHeight="1" spans="1:6">
      <c r="A38" s="63" t="s">
        <v>70</v>
      </c>
      <c r="B38" s="70">
        <v>0</v>
      </c>
      <c r="C38" s="80"/>
      <c r="D38" s="89"/>
      <c r="E38" s="78"/>
      <c r="F38" s="68"/>
    </row>
    <row r="39" s="1" customFormat="1" ht="15.75" customHeight="1" spans="1:6">
      <c r="A39" s="63" t="s">
        <v>71</v>
      </c>
      <c r="B39" s="91">
        <v>0</v>
      </c>
      <c r="C39" s="80"/>
      <c r="D39" s="89"/>
      <c r="E39" s="78"/>
      <c r="F39" s="68"/>
    </row>
    <row r="40" ht="15.75" customHeight="1" spans="1:6">
      <c r="A40" s="63"/>
      <c r="B40" s="76"/>
      <c r="C40" s="74"/>
      <c r="D40" s="92"/>
      <c r="E40" s="82"/>
      <c r="F40" s="93"/>
    </row>
    <row r="41" s="1" customFormat="1" ht="15.75" customHeight="1" spans="1:6">
      <c r="A41" s="83" t="s">
        <v>73</v>
      </c>
      <c r="B41" s="94">
        <f>B36</f>
        <v>4174331</v>
      </c>
      <c r="C41" s="95" t="s">
        <v>74</v>
      </c>
      <c r="D41" s="96">
        <f>D36</f>
        <v>4174331</v>
      </c>
      <c r="E41" s="95" t="s">
        <v>74</v>
      </c>
      <c r="F41" s="87">
        <f>F36</f>
        <v>4174331</v>
      </c>
    </row>
    <row r="42" ht="20.1" customHeight="1"/>
    <row r="43" ht="20.1" customHeight="1" spans="1:4">
      <c r="A43" s="97"/>
      <c r="B43" s="97"/>
      <c r="C43" s="97"/>
      <c r="D43" s="97"/>
    </row>
    <row r="44" ht="20.1" customHeight="1" spans="1:4">
      <c r="A44" s="98"/>
      <c r="B44" s="97"/>
      <c r="C44" s="97"/>
      <c r="D44" s="97"/>
    </row>
  </sheetData>
  <sheetProtection formatCells="0" formatColumns="0" formatRows="0"/>
  <mergeCells count="3">
    <mergeCell ref="A3:B3"/>
    <mergeCell ref="A4:B4"/>
    <mergeCell ref="C4:F4"/>
  </mergeCells>
  <printOptions horizontalCentered="1" verticalCentered="1"/>
  <pageMargins left="0.393055555555556" right="0.393055555555556" top="0.393055555555556" bottom="0.393055555555556" header="0" footer="0"/>
  <pageSetup paperSize="9" scale="57" fitToHeight="999" orientation="portrait" blackAndWhite="1" horizontalDpi="600" verticalDpi="6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3"/>
  <sheetViews>
    <sheetView showGridLines="0" showZeros="0" workbookViewId="0">
      <selection activeCell="E21" sqref="E21"/>
    </sheetView>
  </sheetViews>
  <sheetFormatPr defaultColWidth="9.16666666666667" defaultRowHeight="11.25"/>
  <cols>
    <col min="1" max="1" width="10.8333333333333" customWidth="1"/>
    <col min="2" max="3" width="16.6666666666667" customWidth="1"/>
    <col min="4" max="4" width="49.8333333333333" customWidth="1"/>
    <col min="5" max="5" width="29.6666666666667" customWidth="1"/>
    <col min="6" max="6" width="29.3333333333333" customWidth="1"/>
    <col min="7" max="7" width="27.3333333333333" customWidth="1"/>
    <col min="8" max="8" width="15.8333333333333" customWidth="1"/>
    <col min="9" max="11" width="8" customWidth="1"/>
    <col min="12" max="160" width="6.66666666666667" customWidth="1"/>
  </cols>
  <sheetData>
    <row r="1" ht="12" customHeight="1" spans="1:11">
      <c r="A1" s="2"/>
      <c r="B1" s="3"/>
      <c r="C1" s="2"/>
      <c r="D1" s="2"/>
      <c r="E1" s="2"/>
      <c r="F1" s="2"/>
      <c r="G1" s="4"/>
      <c r="H1" s="2"/>
      <c r="I1" s="3"/>
      <c r="J1" s="3"/>
      <c r="K1" s="4"/>
    </row>
    <row r="2" ht="30" customHeight="1" spans="1:11">
      <c r="A2" s="5" t="s">
        <v>147</v>
      </c>
      <c r="B2" s="5"/>
      <c r="C2" s="5"/>
      <c r="D2" s="5"/>
      <c r="E2" s="5"/>
      <c r="F2" s="5"/>
      <c r="G2" s="5"/>
      <c r="H2" s="5"/>
      <c r="I2" s="24"/>
      <c r="J2" s="24"/>
      <c r="K2" s="24"/>
    </row>
    <row r="3" ht="12" customHeight="1" spans="1:11">
      <c r="A3" s="6" t="s">
        <v>1</v>
      </c>
      <c r="B3" s="3"/>
      <c r="C3" s="2"/>
      <c r="D3" s="2"/>
      <c r="E3" s="2"/>
      <c r="F3" s="2"/>
      <c r="G3" s="4"/>
      <c r="H3" s="7" t="s">
        <v>2</v>
      </c>
      <c r="I3" s="3"/>
      <c r="J3" s="3"/>
      <c r="K3" s="4"/>
    </row>
    <row r="4" ht="20.1" customHeight="1" spans="1:11">
      <c r="A4" s="30" t="s">
        <v>76</v>
      </c>
      <c r="B4" s="30"/>
      <c r="C4" s="30"/>
      <c r="D4" s="10" t="s">
        <v>77</v>
      </c>
      <c r="E4" s="11" t="s">
        <v>87</v>
      </c>
      <c r="F4" s="12" t="s">
        <v>143</v>
      </c>
      <c r="G4" s="12" t="s">
        <v>144</v>
      </c>
      <c r="H4" s="13" t="s">
        <v>148</v>
      </c>
      <c r="I4" s="23"/>
      <c r="J4" s="23"/>
      <c r="K4" s="23"/>
    </row>
    <row r="5" ht="30" customHeight="1" spans="1:11">
      <c r="A5" s="30" t="s">
        <v>84</v>
      </c>
      <c r="B5" s="30" t="s">
        <v>85</v>
      </c>
      <c r="C5" s="30" t="s">
        <v>86</v>
      </c>
      <c r="D5" s="10"/>
      <c r="E5" s="11"/>
      <c r="F5" s="12"/>
      <c r="G5" s="12"/>
      <c r="H5" s="13"/>
      <c r="I5" s="23"/>
      <c r="J5" s="23"/>
      <c r="K5" s="23"/>
    </row>
    <row r="6" ht="20.1" customHeight="1" spans="1:11">
      <c r="A6" s="48" t="s">
        <v>103</v>
      </c>
      <c r="B6" s="48" t="s">
        <v>103</v>
      </c>
      <c r="C6" s="29" t="s">
        <v>103</v>
      </c>
      <c r="D6" s="49" t="s">
        <v>103</v>
      </c>
      <c r="E6" s="50">
        <v>1</v>
      </c>
      <c r="F6" s="50">
        <v>2</v>
      </c>
      <c r="G6" s="50">
        <v>3</v>
      </c>
      <c r="H6" s="50">
        <v>4</v>
      </c>
      <c r="I6" s="23"/>
      <c r="J6" s="23"/>
      <c r="K6" s="23"/>
    </row>
    <row r="7" s="1" customFormat="1" ht="23.25" customHeight="1" spans="1:11">
      <c r="A7" s="46"/>
      <c r="B7" s="46"/>
      <c r="C7" s="46"/>
      <c r="D7" s="46" t="s">
        <v>87</v>
      </c>
      <c r="E7" s="40">
        <f>F7+G7</f>
        <v>4174331</v>
      </c>
      <c r="F7" s="40">
        <f>F8+F12+F17+F21</f>
        <v>1871341</v>
      </c>
      <c r="G7" s="40">
        <f>G8+G17+G21</f>
        <v>2302990</v>
      </c>
      <c r="H7" s="51" t="s">
        <v>149</v>
      </c>
      <c r="I7" s="25"/>
      <c r="J7" s="25"/>
      <c r="K7" s="25"/>
    </row>
    <row r="8" ht="23.25" customHeight="1" spans="1:11">
      <c r="A8" s="46" t="s">
        <v>104</v>
      </c>
      <c r="B8" s="46"/>
      <c r="C8" s="46"/>
      <c r="D8" s="46" t="s">
        <v>105</v>
      </c>
      <c r="E8" s="40">
        <f>E9</f>
        <v>3579956</v>
      </c>
      <c r="F8" s="40">
        <f>F9</f>
        <v>1414833</v>
      </c>
      <c r="G8" s="40">
        <f>G9</f>
        <v>2165123</v>
      </c>
      <c r="H8" s="51"/>
      <c r="I8" s="23"/>
      <c r="J8" s="23"/>
      <c r="K8" s="23"/>
    </row>
    <row r="9" ht="23.25" customHeight="1" spans="1:11">
      <c r="A9" s="46" t="s">
        <v>106</v>
      </c>
      <c r="B9" s="46" t="s">
        <v>107</v>
      </c>
      <c r="C9" s="46"/>
      <c r="D9" s="46" t="s">
        <v>108</v>
      </c>
      <c r="E9" s="40">
        <f>F9+G9</f>
        <v>3579956</v>
      </c>
      <c r="F9" s="40">
        <f>F10+F11</f>
        <v>1414833</v>
      </c>
      <c r="G9" s="40">
        <f>G10+G11</f>
        <v>2165123</v>
      </c>
      <c r="H9" s="51"/>
      <c r="I9" s="23"/>
      <c r="J9" s="23"/>
      <c r="K9" s="23"/>
    </row>
    <row r="10" ht="23.25" customHeight="1" spans="1:8">
      <c r="A10" s="46" t="s">
        <v>109</v>
      </c>
      <c r="B10" s="46" t="s">
        <v>110</v>
      </c>
      <c r="C10" s="46" t="s">
        <v>111</v>
      </c>
      <c r="D10" s="46" t="s">
        <v>112</v>
      </c>
      <c r="E10" s="40">
        <f>F10+G10</f>
        <v>1414833</v>
      </c>
      <c r="F10" s="40">
        <f>1871341-F12-F17-F21</f>
        <v>1414833</v>
      </c>
      <c r="G10" s="40"/>
      <c r="H10" s="51"/>
    </row>
    <row r="11" ht="23.25" customHeight="1" spans="1:8">
      <c r="A11" s="46" t="s">
        <v>109</v>
      </c>
      <c r="B11" s="46" t="s">
        <v>110</v>
      </c>
      <c r="C11" s="46" t="s">
        <v>113</v>
      </c>
      <c r="D11" s="46" t="s">
        <v>114</v>
      </c>
      <c r="E11" s="40">
        <f>F11+G11</f>
        <v>2165123</v>
      </c>
      <c r="F11" s="40">
        <v>0</v>
      </c>
      <c r="G11" s="40">
        <f>2302990-G17-G21</f>
        <v>2165123</v>
      </c>
      <c r="H11" s="51"/>
    </row>
    <row r="12" ht="23.25" customHeight="1" spans="1:8">
      <c r="A12" s="46" t="s">
        <v>115</v>
      </c>
      <c r="B12" s="46"/>
      <c r="C12" s="46"/>
      <c r="D12" s="46" t="s">
        <v>116</v>
      </c>
      <c r="E12" s="40">
        <f>E13</f>
        <v>206068</v>
      </c>
      <c r="F12" s="40">
        <f>F13</f>
        <v>206068</v>
      </c>
      <c r="G12" s="40"/>
      <c r="H12" s="51"/>
    </row>
    <row r="13" ht="23.25" customHeight="1" spans="1:11">
      <c r="A13" s="46" t="s">
        <v>117</v>
      </c>
      <c r="B13" s="46" t="s">
        <v>118</v>
      </c>
      <c r="C13" s="46"/>
      <c r="D13" s="46" t="s">
        <v>119</v>
      </c>
      <c r="E13" s="40">
        <f>E15</f>
        <v>206068</v>
      </c>
      <c r="F13" s="40">
        <f>F15</f>
        <v>206068</v>
      </c>
      <c r="G13" s="40"/>
      <c r="H13" s="51"/>
      <c r="I13" s="23"/>
      <c r="J13" s="23"/>
      <c r="K13" s="23"/>
    </row>
    <row r="14" ht="23.25" customHeight="1" spans="1:8">
      <c r="A14" s="46" t="s">
        <v>120</v>
      </c>
      <c r="B14" s="46" t="s">
        <v>121</v>
      </c>
      <c r="C14" s="46" t="s">
        <v>111</v>
      </c>
      <c r="D14" s="46" t="s">
        <v>122</v>
      </c>
      <c r="E14" s="40"/>
      <c r="F14" s="40"/>
      <c r="G14" s="40">
        <v>0</v>
      </c>
      <c r="H14" s="51"/>
    </row>
    <row r="15" ht="23.25" customHeight="1" spans="1:11">
      <c r="A15" s="46" t="s">
        <v>120</v>
      </c>
      <c r="B15" s="46" t="s">
        <v>121</v>
      </c>
      <c r="C15" s="46" t="s">
        <v>118</v>
      </c>
      <c r="D15" s="46" t="s">
        <v>123</v>
      </c>
      <c r="E15" s="40">
        <f>F15</f>
        <v>206068</v>
      </c>
      <c r="F15" s="40">
        <v>206068</v>
      </c>
      <c r="G15" s="40">
        <v>0</v>
      </c>
      <c r="H15" s="51"/>
      <c r="I15" s="23"/>
      <c r="J15" s="23"/>
      <c r="K15" s="23"/>
    </row>
    <row r="16" ht="23.25" customHeight="1" spans="1:8">
      <c r="A16" s="46" t="s">
        <v>120</v>
      </c>
      <c r="B16" s="46" t="s">
        <v>121</v>
      </c>
      <c r="C16" s="46" t="s">
        <v>124</v>
      </c>
      <c r="D16" s="46" t="s">
        <v>125</v>
      </c>
      <c r="E16" s="40"/>
      <c r="F16" s="40">
        <v>0</v>
      </c>
      <c r="G16" s="40"/>
      <c r="H16" s="51"/>
    </row>
    <row r="17" ht="23.25" customHeight="1" spans="1:8">
      <c r="A17" s="46" t="s">
        <v>126</v>
      </c>
      <c r="B17" s="46"/>
      <c r="C17" s="46"/>
      <c r="D17" s="46" t="s">
        <v>127</v>
      </c>
      <c r="E17" s="40">
        <f t="shared" ref="E17:E23" si="0">F17+G17</f>
        <v>121516</v>
      </c>
      <c r="F17" s="40">
        <f>F18</f>
        <v>95889</v>
      </c>
      <c r="G17" s="40">
        <f>G18</f>
        <v>25627</v>
      </c>
      <c r="H17" s="51"/>
    </row>
    <row r="18" ht="23.25" customHeight="1" spans="1:8">
      <c r="A18" s="46" t="s">
        <v>128</v>
      </c>
      <c r="B18" s="46" t="s">
        <v>129</v>
      </c>
      <c r="C18" s="46"/>
      <c r="D18" s="46" t="s">
        <v>130</v>
      </c>
      <c r="E18" s="40">
        <f t="shared" si="0"/>
        <v>121516</v>
      </c>
      <c r="F18" s="40">
        <f>F19+F20</f>
        <v>95889</v>
      </c>
      <c r="G18" s="40">
        <f>G19+G20</f>
        <v>25627</v>
      </c>
      <c r="H18" s="51"/>
    </row>
    <row r="19" ht="23.25" customHeight="1" spans="1:8">
      <c r="A19" s="46" t="s">
        <v>131</v>
      </c>
      <c r="B19" s="46" t="s">
        <v>132</v>
      </c>
      <c r="C19" s="46" t="s">
        <v>111</v>
      </c>
      <c r="D19" s="46" t="s">
        <v>133</v>
      </c>
      <c r="E19" s="40">
        <f t="shared" si="0"/>
        <v>72703</v>
      </c>
      <c r="F19" s="40">
        <v>52303</v>
      </c>
      <c r="G19" s="40">
        <v>20400</v>
      </c>
      <c r="H19" s="51"/>
    </row>
    <row r="20" ht="23.25" customHeight="1" spans="1:8">
      <c r="A20" s="46" t="s">
        <v>131</v>
      </c>
      <c r="B20" s="46" t="s">
        <v>132</v>
      </c>
      <c r="C20" s="46" t="s">
        <v>134</v>
      </c>
      <c r="D20" s="46" t="s">
        <v>135</v>
      </c>
      <c r="E20" s="40">
        <f t="shared" si="0"/>
        <v>48813</v>
      </c>
      <c r="F20" s="40">
        <v>43586</v>
      </c>
      <c r="G20" s="40">
        <v>5227</v>
      </c>
      <c r="H20" s="51"/>
    </row>
    <row r="21" ht="23.25" customHeight="1" spans="1:8">
      <c r="A21" s="46" t="s">
        <v>136</v>
      </c>
      <c r="B21" s="46"/>
      <c r="C21" s="46"/>
      <c r="D21" s="46" t="s">
        <v>137</v>
      </c>
      <c r="E21" s="40">
        <f t="shared" si="0"/>
        <v>266791</v>
      </c>
      <c r="F21" s="40">
        <v>154551</v>
      </c>
      <c r="G21" s="40">
        <v>112240</v>
      </c>
      <c r="H21" s="51"/>
    </row>
    <row r="22" ht="23.25" customHeight="1" spans="1:8">
      <c r="A22" s="46" t="s">
        <v>138</v>
      </c>
      <c r="B22" s="46" t="s">
        <v>107</v>
      </c>
      <c r="C22" s="46"/>
      <c r="D22" s="46" t="s">
        <v>139</v>
      </c>
      <c r="E22" s="40">
        <f t="shared" si="0"/>
        <v>266991</v>
      </c>
      <c r="F22" s="40">
        <v>154551</v>
      </c>
      <c r="G22" s="40">
        <v>112440</v>
      </c>
      <c r="H22" s="51"/>
    </row>
    <row r="23" ht="23.25" customHeight="1" spans="1:8">
      <c r="A23" s="46" t="s">
        <v>140</v>
      </c>
      <c r="B23" s="46" t="s">
        <v>110</v>
      </c>
      <c r="C23" s="46" t="s">
        <v>111</v>
      </c>
      <c r="D23" s="46" t="s">
        <v>141</v>
      </c>
      <c r="E23" s="40">
        <f t="shared" si="0"/>
        <v>266791</v>
      </c>
      <c r="F23" s="40">
        <v>154551</v>
      </c>
      <c r="G23" s="40">
        <v>112240</v>
      </c>
      <c r="H23" s="51"/>
    </row>
    <row r="24" ht="23.25" customHeight="1" spans="1:8">
      <c r="A24" s="52"/>
      <c r="B24" s="52"/>
      <c r="C24" s="52"/>
      <c r="D24" s="52"/>
      <c r="E24" s="53"/>
      <c r="F24" s="53"/>
      <c r="G24" s="53"/>
      <c r="H24" s="53"/>
    </row>
    <row r="25" ht="23.25" customHeight="1" spans="1:8">
      <c r="A25" s="52"/>
      <c r="B25" s="52"/>
      <c r="C25" s="52"/>
      <c r="D25" s="52"/>
      <c r="E25" s="53"/>
      <c r="F25" s="53"/>
      <c r="G25" s="53"/>
      <c r="H25" s="53"/>
    </row>
    <row r="26" ht="23.25" customHeight="1" spans="1:8">
      <c r="A26" s="52"/>
      <c r="B26" s="52"/>
      <c r="C26" s="52"/>
      <c r="D26" s="52"/>
      <c r="E26" s="53"/>
      <c r="F26" s="53"/>
      <c r="G26" s="53"/>
      <c r="H26" s="53"/>
    </row>
    <row r="27" ht="23.25" customHeight="1"/>
    <row r="28" ht="23.25" customHeight="1"/>
    <row r="29" ht="23.25" customHeight="1"/>
    <row r="30" ht="23.25" customHeight="1"/>
    <row r="31" ht="23.25" customHeight="1"/>
    <row r="32" ht="23.25" customHeight="1"/>
    <row r="33" ht="23.25" customHeight="1"/>
    <row r="34" ht="23.25" customHeight="1"/>
    <row r="35" ht="23.25" customHeight="1"/>
    <row r="36" ht="15.75" customHeight="1"/>
    <row r="37" ht="15.75" customHeight="1"/>
    <row r="38" ht="15.75" customHeight="1"/>
    <row r="39" ht="15.75" customHeight="1"/>
    <row r="40" ht="15.75" customHeight="1"/>
    <row r="41" ht="20.1" customHeight="1"/>
    <row r="42" ht="20.1" customHeight="1"/>
    <row r="43" ht="20.1" customHeight="1"/>
  </sheetData>
  <sheetProtection formatCells="0" formatColumns="0" formatRows="0"/>
  <mergeCells count="6">
    <mergeCell ref="A4:C4"/>
    <mergeCell ref="D4:D5"/>
    <mergeCell ref="E4:E5"/>
    <mergeCell ref="F4:F5"/>
    <mergeCell ref="G4:G5"/>
    <mergeCell ref="H4:H5"/>
  </mergeCells>
  <printOptions horizontalCentered="1"/>
  <pageMargins left="0.389583333333333" right="0.389583333333333" top="0.389583333333333" bottom="0.389583333333333" header="0.389583333333333" footer="0.389583333333333"/>
  <pageSetup paperSize="9" scale="60" fitToHeight="999" orientation="portrait" blackAndWhite="1" horizontalDpi="600" verticalDpi="6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5"/>
  <sheetViews>
    <sheetView showGridLines="0" showZeros="0" workbookViewId="0">
      <selection activeCell="J12" sqref="J12"/>
    </sheetView>
  </sheetViews>
  <sheetFormatPr defaultColWidth="9.16666666666667" defaultRowHeight="11.25" outlineLevelCol="3"/>
  <cols>
    <col min="1" max="1" width="16.1666666666667" customWidth="1"/>
    <col min="2" max="2" width="18.5" customWidth="1"/>
    <col min="3" max="3" width="37.3333333333333" customWidth="1"/>
    <col min="4" max="4" width="27.1666666666667" customWidth="1"/>
  </cols>
  <sheetData>
    <row r="1" ht="12" customHeight="1" spans="1:4">
      <c r="A1" s="2"/>
      <c r="B1" s="3"/>
      <c r="C1" s="2"/>
      <c r="D1" s="2"/>
    </row>
    <row r="2" ht="30" customHeight="1" spans="1:4">
      <c r="A2" s="5" t="s">
        <v>150</v>
      </c>
      <c r="B2" s="5"/>
      <c r="C2" s="5"/>
      <c r="D2" s="5"/>
    </row>
    <row r="3" ht="12" customHeight="1" spans="1:4">
      <c r="A3" s="6" t="s">
        <v>1</v>
      </c>
      <c r="B3" s="3"/>
      <c r="C3" s="2"/>
      <c r="D3" s="7" t="s">
        <v>2</v>
      </c>
    </row>
    <row r="4" ht="20.1" customHeight="1" spans="1:4">
      <c r="A4" s="44" t="s">
        <v>76</v>
      </c>
      <c r="B4" s="44"/>
      <c r="C4" s="10" t="s">
        <v>151</v>
      </c>
      <c r="D4" s="13" t="s">
        <v>6</v>
      </c>
    </row>
    <row r="5" ht="30" customHeight="1" spans="1:4">
      <c r="A5" s="14" t="s">
        <v>84</v>
      </c>
      <c r="B5" s="45" t="s">
        <v>85</v>
      </c>
      <c r="C5" s="10"/>
      <c r="D5" s="13"/>
    </row>
    <row r="6" ht="20.1" customHeight="1" spans="1:4">
      <c r="A6" s="15" t="s">
        <v>103</v>
      </c>
      <c r="B6" s="15" t="s">
        <v>103</v>
      </c>
      <c r="C6" s="17" t="s">
        <v>103</v>
      </c>
      <c r="D6" s="19">
        <v>1</v>
      </c>
    </row>
    <row r="7" s="1" customFormat="1" ht="23.25" customHeight="1" spans="1:4">
      <c r="A7" s="46"/>
      <c r="B7" s="46"/>
      <c r="C7" s="46" t="s">
        <v>87</v>
      </c>
      <c r="D7" s="40">
        <f>D8+D17</f>
        <v>1871341</v>
      </c>
    </row>
    <row r="8" ht="23.25" customHeight="1" spans="1:4">
      <c r="A8" s="46" t="s">
        <v>152</v>
      </c>
      <c r="B8" s="46"/>
      <c r="C8" s="46" t="s">
        <v>153</v>
      </c>
      <c r="D8" s="40">
        <f>D9+D10+D11+D12+D13+D14+D15+D16</f>
        <v>1599162</v>
      </c>
    </row>
    <row r="9" ht="23.25" customHeight="1" spans="1:4">
      <c r="A9" s="46" t="s">
        <v>154</v>
      </c>
      <c r="B9" s="46" t="s">
        <v>111</v>
      </c>
      <c r="C9" s="46" t="s">
        <v>155</v>
      </c>
      <c r="D9" s="47">
        <v>421248</v>
      </c>
    </row>
    <row r="10" ht="23.25" customHeight="1" spans="1:4">
      <c r="A10" s="46" t="s">
        <v>154</v>
      </c>
      <c r="B10" s="46" t="s">
        <v>107</v>
      </c>
      <c r="C10" s="46" t="s">
        <v>156</v>
      </c>
      <c r="D10" s="47">
        <f>17280+450468</f>
        <v>467748</v>
      </c>
    </row>
    <row r="11" ht="23.25" customHeight="1" spans="1:4">
      <c r="A11" s="46" t="s">
        <v>154</v>
      </c>
      <c r="B11" s="46" t="s">
        <v>134</v>
      </c>
      <c r="C11" s="46" t="s">
        <v>157</v>
      </c>
      <c r="D11" s="47">
        <v>251104</v>
      </c>
    </row>
    <row r="12" ht="23.25" customHeight="1" spans="1:4">
      <c r="A12" s="46" t="s">
        <v>154</v>
      </c>
      <c r="B12" s="46" t="s">
        <v>158</v>
      </c>
      <c r="C12" s="46" t="s">
        <v>159</v>
      </c>
      <c r="D12" s="47">
        <v>206068</v>
      </c>
    </row>
    <row r="13" ht="23.25" customHeight="1" spans="1:4">
      <c r="A13" s="46" t="s">
        <v>154</v>
      </c>
      <c r="B13" s="46" t="s">
        <v>160</v>
      </c>
      <c r="C13" s="46" t="s">
        <v>161</v>
      </c>
      <c r="D13" s="47">
        <v>52303</v>
      </c>
    </row>
    <row r="14" ht="23.25" customHeight="1" spans="1:4">
      <c r="A14" s="46" t="s">
        <v>154</v>
      </c>
      <c r="B14" s="46" t="s">
        <v>129</v>
      </c>
      <c r="C14" s="46" t="s">
        <v>162</v>
      </c>
      <c r="D14" s="47">
        <v>43586</v>
      </c>
    </row>
    <row r="15" ht="23.25" customHeight="1" spans="1:4">
      <c r="A15" s="46" t="s">
        <v>154</v>
      </c>
      <c r="B15" s="46" t="s">
        <v>163</v>
      </c>
      <c r="C15" s="46" t="s">
        <v>164</v>
      </c>
      <c r="D15" s="40">
        <v>2554</v>
      </c>
    </row>
    <row r="16" ht="23.25" customHeight="1" spans="1:4">
      <c r="A16" s="46" t="s">
        <v>154</v>
      </c>
      <c r="B16" s="46" t="s">
        <v>165</v>
      </c>
      <c r="C16" s="46" t="s">
        <v>166</v>
      </c>
      <c r="D16" s="47">
        <v>154551</v>
      </c>
    </row>
    <row r="17" ht="23.25" customHeight="1" spans="1:4">
      <c r="A17" s="46" t="s">
        <v>167</v>
      </c>
      <c r="B17" s="46"/>
      <c r="C17" s="46" t="s">
        <v>168</v>
      </c>
      <c r="D17" s="40">
        <f>D18+D19+D20+D21+D22+D23+D24+D25+D26+D27+D28+D29+D30+D31</f>
        <v>272179</v>
      </c>
    </row>
    <row r="18" ht="23.25" customHeight="1" spans="1:4">
      <c r="A18" s="46" t="s">
        <v>169</v>
      </c>
      <c r="B18" s="46" t="s">
        <v>111</v>
      </c>
      <c r="C18" s="46" t="s">
        <v>170</v>
      </c>
      <c r="D18" s="40">
        <v>9180</v>
      </c>
    </row>
    <row r="19" ht="23.25" customHeight="1" spans="1:4">
      <c r="A19" s="46" t="s">
        <v>169</v>
      </c>
      <c r="B19" s="46" t="s">
        <v>107</v>
      </c>
      <c r="C19" s="46" t="s">
        <v>171</v>
      </c>
      <c r="D19" s="40">
        <v>2070</v>
      </c>
    </row>
    <row r="20" ht="23.25" customHeight="1" spans="1:4">
      <c r="A20" s="46" t="s">
        <v>169</v>
      </c>
      <c r="B20" s="46" t="s">
        <v>118</v>
      </c>
      <c r="C20" s="46" t="s">
        <v>172</v>
      </c>
      <c r="D20" s="40">
        <v>900</v>
      </c>
    </row>
    <row r="21" ht="23.25" customHeight="1" spans="1:4">
      <c r="A21" s="46" t="s">
        <v>169</v>
      </c>
      <c r="B21" s="46" t="s">
        <v>124</v>
      </c>
      <c r="C21" s="46" t="s">
        <v>173</v>
      </c>
      <c r="D21" s="40">
        <v>3330</v>
      </c>
    </row>
    <row r="22" ht="23.25" customHeight="1" spans="1:4">
      <c r="A22" s="46" t="s">
        <v>169</v>
      </c>
      <c r="B22" s="46" t="s">
        <v>174</v>
      </c>
      <c r="C22" s="46" t="s">
        <v>175</v>
      </c>
      <c r="D22" s="40">
        <v>18960</v>
      </c>
    </row>
    <row r="23" ht="23.25" customHeight="1" spans="1:4">
      <c r="A23" s="46" t="s">
        <v>169</v>
      </c>
      <c r="B23" s="46" t="s">
        <v>129</v>
      </c>
      <c r="C23" s="46" t="s">
        <v>176</v>
      </c>
      <c r="D23" s="40">
        <v>25200</v>
      </c>
    </row>
    <row r="24" ht="23.25" customHeight="1" spans="1:4">
      <c r="A24" s="46" t="s">
        <v>169</v>
      </c>
      <c r="B24" s="46" t="s">
        <v>165</v>
      </c>
      <c r="C24" s="46" t="s">
        <v>177</v>
      </c>
      <c r="D24" s="40">
        <v>900</v>
      </c>
    </row>
    <row r="25" ht="23.25" customHeight="1" spans="1:4">
      <c r="A25" s="46" t="s">
        <v>169</v>
      </c>
      <c r="B25" s="46" t="s">
        <v>178</v>
      </c>
      <c r="C25" s="46" t="s">
        <v>179</v>
      </c>
      <c r="D25" s="40">
        <v>4050</v>
      </c>
    </row>
    <row r="26" ht="23.25" customHeight="1" spans="1:4">
      <c r="A26" s="46" t="s">
        <v>169</v>
      </c>
      <c r="B26" s="46" t="s">
        <v>180</v>
      </c>
      <c r="C26" s="46" t="s">
        <v>181</v>
      </c>
      <c r="D26" s="40"/>
    </row>
    <row r="27" ht="23.25" customHeight="1" spans="1:4">
      <c r="A27" s="46" t="s">
        <v>169</v>
      </c>
      <c r="B27" s="46" t="s">
        <v>182</v>
      </c>
      <c r="C27" s="46" t="s">
        <v>183</v>
      </c>
      <c r="D27" s="40">
        <v>2700</v>
      </c>
    </row>
    <row r="28" ht="23.25" customHeight="1" spans="1:4">
      <c r="A28" s="46" t="s">
        <v>169</v>
      </c>
      <c r="B28" s="46" t="s">
        <v>184</v>
      </c>
      <c r="C28" s="46" t="s">
        <v>185</v>
      </c>
      <c r="D28" s="40">
        <v>25759</v>
      </c>
    </row>
    <row r="29" ht="23.25" customHeight="1" spans="1:4">
      <c r="A29" s="46" t="s">
        <v>169</v>
      </c>
      <c r="B29" s="46" t="s">
        <v>186</v>
      </c>
      <c r="C29" s="46" t="s">
        <v>187</v>
      </c>
      <c r="D29" s="47">
        <v>48000</v>
      </c>
    </row>
    <row r="30" ht="23.25" customHeight="1" spans="1:4">
      <c r="A30" s="46" t="s">
        <v>169</v>
      </c>
      <c r="B30" s="46" t="s">
        <v>188</v>
      </c>
      <c r="C30" s="46" t="s">
        <v>189</v>
      </c>
      <c r="D30" s="47">
        <v>86400</v>
      </c>
    </row>
    <row r="31" ht="23.25" customHeight="1" spans="1:4">
      <c r="A31" s="46" t="s">
        <v>169</v>
      </c>
      <c r="B31" s="46" t="s">
        <v>113</v>
      </c>
      <c r="C31" s="46" t="s">
        <v>190</v>
      </c>
      <c r="D31" s="40">
        <v>44730</v>
      </c>
    </row>
    <row r="32" ht="23.25" customHeight="1" spans="1:4">
      <c r="A32" s="46" t="s">
        <v>191</v>
      </c>
      <c r="B32" s="46"/>
      <c r="C32" s="46" t="s">
        <v>192</v>
      </c>
      <c r="D32" s="40">
        <f>D33+D34+D35</f>
        <v>0</v>
      </c>
    </row>
    <row r="33" ht="23.25" customHeight="1" spans="1:4">
      <c r="A33" s="46" t="s">
        <v>193</v>
      </c>
      <c r="B33" s="46" t="s">
        <v>111</v>
      </c>
      <c r="C33" s="46" t="s">
        <v>194</v>
      </c>
      <c r="D33" s="40"/>
    </row>
    <row r="34" ht="23.25" customHeight="1" spans="1:4">
      <c r="A34" s="46" t="s">
        <v>193</v>
      </c>
      <c r="B34" s="46" t="s">
        <v>107</v>
      </c>
      <c r="C34" s="46" t="s">
        <v>195</v>
      </c>
      <c r="D34" s="40"/>
    </row>
    <row r="35" ht="23.25" customHeight="1" spans="1:4">
      <c r="A35" s="46" t="s">
        <v>193</v>
      </c>
      <c r="B35" s="46" t="s">
        <v>118</v>
      </c>
      <c r="C35" s="46" t="s">
        <v>196</v>
      </c>
      <c r="D35" s="40"/>
    </row>
  </sheetData>
  <sheetProtection formatCells="0" formatColumns="0" formatRows="0"/>
  <mergeCells count="3">
    <mergeCell ref="A4:B4"/>
    <mergeCell ref="C4:C5"/>
    <mergeCell ref="D4:D5"/>
  </mergeCells>
  <printOptions horizontalCentered="1"/>
  <pageMargins left="0.389583333333333" right="0.389583333333333" top="0.389583333333333" bottom="0.389583333333333" header="0.389583333333333" footer="0.389583333333333"/>
  <pageSetup paperSize="9" fitToHeight="999" orientation="portrait" blackAndWhite="1" horizontalDpi="600" verticalDpi="6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3"/>
  <sheetViews>
    <sheetView showGridLines="0" showZeros="0" workbookViewId="0">
      <selection activeCell="C7" sqref="C7"/>
    </sheetView>
  </sheetViews>
  <sheetFormatPr defaultColWidth="9.16666666666667" defaultRowHeight="11.25" outlineLevelCol="6"/>
  <cols>
    <col min="1" max="1" width="47.3333333333333" customWidth="1"/>
    <col min="2" max="2" width="17.1666666666667" customWidth="1"/>
    <col min="3" max="3" width="20.6666666666667" customWidth="1"/>
    <col min="4" max="4" width="16.5" customWidth="1"/>
    <col min="5" max="6" width="17.1666666666667" customWidth="1"/>
    <col min="7" max="7" width="14.5" customWidth="1"/>
  </cols>
  <sheetData>
    <row r="1" ht="12" customHeight="1" spans="6:6">
      <c r="F1" s="26"/>
    </row>
    <row r="2" ht="39.75" customHeight="1" spans="1:6">
      <c r="A2" s="27" t="s">
        <v>197</v>
      </c>
      <c r="B2" s="27"/>
      <c r="C2" s="27"/>
      <c r="D2" s="27"/>
      <c r="E2" s="27"/>
      <c r="F2" s="27"/>
    </row>
    <row r="3" ht="18.75" customHeight="1" spans="1:6">
      <c r="A3" s="28" t="s">
        <v>1</v>
      </c>
      <c r="F3" s="26" t="s">
        <v>2</v>
      </c>
    </row>
    <row r="4" ht="39.75" customHeight="1" spans="1:7">
      <c r="A4" s="29" t="s">
        <v>8</v>
      </c>
      <c r="B4" s="30" t="s">
        <v>198</v>
      </c>
      <c r="C4" s="30"/>
      <c r="D4" s="30"/>
      <c r="E4" s="30" t="s">
        <v>199</v>
      </c>
      <c r="F4" s="30"/>
      <c r="G4" s="30"/>
    </row>
    <row r="5" ht="37.5" customHeight="1" spans="1:7">
      <c r="A5" s="29"/>
      <c r="B5" s="31" t="s">
        <v>200</v>
      </c>
      <c r="C5" s="31" t="s">
        <v>201</v>
      </c>
      <c r="D5" s="31" t="s">
        <v>202</v>
      </c>
      <c r="E5" s="31" t="s">
        <v>200</v>
      </c>
      <c r="F5" s="31" t="s">
        <v>201</v>
      </c>
      <c r="G5" s="31" t="s">
        <v>202</v>
      </c>
    </row>
    <row r="6" ht="24" customHeight="1" spans="1:7">
      <c r="A6" s="29" t="s">
        <v>103</v>
      </c>
      <c r="B6" s="29">
        <v>1</v>
      </c>
      <c r="C6" s="29">
        <v>2</v>
      </c>
      <c r="D6" s="29">
        <v>3</v>
      </c>
      <c r="E6" s="29">
        <v>4</v>
      </c>
      <c r="F6" s="32">
        <v>5</v>
      </c>
      <c r="G6" s="32">
        <v>6</v>
      </c>
    </row>
    <row r="7" s="1" customFormat="1" ht="39.75" customHeight="1" spans="1:7">
      <c r="A7" s="33" t="s">
        <v>87</v>
      </c>
      <c r="B7" s="34">
        <f t="shared" ref="B7:G7" si="0">B9+B10</f>
        <v>102950</v>
      </c>
      <c r="C7" s="34">
        <f t="shared" si="0"/>
        <v>102950</v>
      </c>
      <c r="D7" s="34">
        <f t="shared" si="0"/>
        <v>0</v>
      </c>
      <c r="E7" s="34">
        <f t="shared" si="0"/>
        <v>102950</v>
      </c>
      <c r="F7" s="34">
        <f t="shared" si="0"/>
        <v>102950</v>
      </c>
      <c r="G7" s="34">
        <f t="shared" si="0"/>
        <v>0</v>
      </c>
    </row>
    <row r="8" s="1" customFormat="1" ht="39.75" customHeight="1" spans="1:7">
      <c r="A8" s="35" t="s">
        <v>203</v>
      </c>
      <c r="B8" s="36">
        <v>0</v>
      </c>
      <c r="C8" s="37">
        <v>0</v>
      </c>
      <c r="D8" s="38">
        <v>0</v>
      </c>
      <c r="E8" s="36">
        <v>0</v>
      </c>
      <c r="F8" s="39">
        <v>0</v>
      </c>
      <c r="G8" s="38">
        <v>0</v>
      </c>
    </row>
    <row r="9" s="1" customFormat="1" ht="39.75" customHeight="1" spans="1:7">
      <c r="A9" s="35" t="s">
        <v>204</v>
      </c>
      <c r="B9" s="40">
        <v>2700</v>
      </c>
      <c r="C9" s="37">
        <v>2700</v>
      </c>
      <c r="D9" s="38">
        <v>0</v>
      </c>
      <c r="E9" s="40">
        <v>2700</v>
      </c>
      <c r="F9" s="39">
        <v>2700</v>
      </c>
      <c r="G9" s="38">
        <v>0</v>
      </c>
    </row>
    <row r="10" s="1" customFormat="1" ht="39.75" customHeight="1" spans="1:7">
      <c r="A10" s="33" t="s">
        <v>205</v>
      </c>
      <c r="B10" s="41">
        <f t="shared" ref="B10:G10" si="1">B11</f>
        <v>100250</v>
      </c>
      <c r="C10" s="41">
        <f t="shared" si="1"/>
        <v>100250</v>
      </c>
      <c r="D10" s="41">
        <f t="shared" si="1"/>
        <v>0</v>
      </c>
      <c r="E10" s="41">
        <f t="shared" si="1"/>
        <v>100250</v>
      </c>
      <c r="F10" s="41">
        <f t="shared" si="1"/>
        <v>100250</v>
      </c>
      <c r="G10" s="41">
        <f t="shared" si="1"/>
        <v>0</v>
      </c>
    </row>
    <row r="11" s="1" customFormat="1" ht="39.75" customHeight="1" spans="1:7">
      <c r="A11" s="33" t="s">
        <v>206</v>
      </c>
      <c r="B11" s="40">
        <f>48000+52250</f>
        <v>100250</v>
      </c>
      <c r="C11" s="42">
        <v>100250</v>
      </c>
      <c r="D11" s="38">
        <v>0</v>
      </c>
      <c r="E11" s="40">
        <v>100250</v>
      </c>
      <c r="F11" s="40">
        <v>100250</v>
      </c>
      <c r="G11" s="38">
        <v>0</v>
      </c>
    </row>
    <row r="12" s="1" customFormat="1" ht="39.75" customHeight="1" spans="1:7">
      <c r="A12" s="33" t="s">
        <v>207</v>
      </c>
      <c r="B12" s="40">
        <v>0</v>
      </c>
      <c r="C12" s="42">
        <v>0</v>
      </c>
      <c r="D12" s="38">
        <v>0</v>
      </c>
      <c r="E12" s="40">
        <v>0</v>
      </c>
      <c r="F12" s="40">
        <v>0</v>
      </c>
      <c r="G12" s="38">
        <v>0</v>
      </c>
    </row>
    <row r="13" ht="20.1" customHeight="1" spans="1:5">
      <c r="A13" s="43"/>
      <c r="B13" s="43"/>
      <c r="C13" s="43"/>
      <c r="D13" s="43"/>
      <c r="E13" s="43"/>
    </row>
  </sheetData>
  <sheetProtection formatCells="0" formatColumns="0" formatRows="0"/>
  <mergeCells count="2">
    <mergeCell ref="B4:D4"/>
    <mergeCell ref="E4:G4"/>
  </mergeCells>
  <printOptions horizontalCentered="1"/>
  <pageMargins left="0.389583333333333" right="0.389583333333333" top="0.389583333333333" bottom="0.389583333333333" header="0.389583333333333" footer="0.389583333333333"/>
  <pageSetup paperSize="9" fitToHeight="999" orientation="landscape" blackAndWhite="1" horizontalDpi="600" verticalDpi="6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8"/>
  <sheetViews>
    <sheetView showGridLines="0" showZeros="0" workbookViewId="0">
      <selection activeCell="A1" sqref="A1"/>
    </sheetView>
  </sheetViews>
  <sheetFormatPr defaultColWidth="9.16666666666667" defaultRowHeight="11.25"/>
  <cols>
    <col min="1" max="1" width="10.5" customWidth="1"/>
    <col min="2" max="2" width="17.1666666666667" customWidth="1"/>
    <col min="3" max="3" width="13" customWidth="1"/>
    <col min="4" max="4" width="49.8333333333333" customWidth="1"/>
    <col min="5" max="5" width="29" customWidth="1"/>
    <col min="6" max="6" width="26.8333333333333" customWidth="1"/>
    <col min="7" max="8" width="15.8333333333333" customWidth="1"/>
    <col min="9" max="11" width="8" customWidth="1"/>
  </cols>
  <sheetData>
    <row r="1" ht="12" customHeight="1" spans="1:11">
      <c r="A1" s="2"/>
      <c r="B1" s="3"/>
      <c r="C1" s="2"/>
      <c r="D1" s="2"/>
      <c r="E1" s="2"/>
      <c r="F1" s="2"/>
      <c r="G1" s="4"/>
      <c r="H1" s="2"/>
      <c r="I1" s="3"/>
      <c r="J1" s="3"/>
      <c r="K1" s="4"/>
    </row>
    <row r="2" ht="30" customHeight="1" spans="1:11">
      <c r="A2" s="5" t="s">
        <v>208</v>
      </c>
      <c r="B2" s="5"/>
      <c r="C2" s="5"/>
      <c r="D2" s="5"/>
      <c r="E2" s="5"/>
      <c r="F2" s="5"/>
      <c r="G2" s="5"/>
      <c r="H2" s="5"/>
      <c r="I2" s="24"/>
      <c r="J2" s="24"/>
      <c r="K2" s="24"/>
    </row>
    <row r="3" ht="12" customHeight="1" spans="1:11">
      <c r="A3" s="6" t="s">
        <v>209</v>
      </c>
      <c r="B3" s="3"/>
      <c r="C3" s="2"/>
      <c r="D3" s="2"/>
      <c r="E3" s="2"/>
      <c r="F3" s="2"/>
      <c r="G3" s="4"/>
      <c r="H3" s="7" t="s">
        <v>2</v>
      </c>
      <c r="I3" s="3"/>
      <c r="J3" s="3"/>
      <c r="K3" s="4"/>
    </row>
    <row r="4" ht="20.1" customHeight="1" spans="1:11">
      <c r="A4" s="8" t="s">
        <v>84</v>
      </c>
      <c r="B4" s="9" t="s">
        <v>85</v>
      </c>
      <c r="C4" s="8" t="s">
        <v>86</v>
      </c>
      <c r="D4" s="10" t="s">
        <v>77</v>
      </c>
      <c r="E4" s="11" t="s">
        <v>87</v>
      </c>
      <c r="F4" s="12" t="s">
        <v>143</v>
      </c>
      <c r="G4" s="12" t="s">
        <v>144</v>
      </c>
      <c r="H4" s="13" t="s">
        <v>148</v>
      </c>
      <c r="I4" s="23"/>
      <c r="J4" s="23"/>
      <c r="K4" s="23"/>
    </row>
    <row r="5" ht="30" customHeight="1" spans="1:11">
      <c r="A5" s="14"/>
      <c r="B5" s="14"/>
      <c r="C5" s="14"/>
      <c r="D5" s="10"/>
      <c r="E5" s="11"/>
      <c r="F5" s="12"/>
      <c r="G5" s="12"/>
      <c r="H5" s="13"/>
      <c r="I5" s="23"/>
      <c r="J5" s="23"/>
      <c r="K5" s="23"/>
    </row>
    <row r="6" ht="20.1" customHeight="1" spans="1:11">
      <c r="A6" s="15" t="s">
        <v>103</v>
      </c>
      <c r="B6" s="15" t="s">
        <v>103</v>
      </c>
      <c r="C6" s="16" t="s">
        <v>103</v>
      </c>
      <c r="D6" s="17" t="s">
        <v>103</v>
      </c>
      <c r="E6" s="18">
        <v>1</v>
      </c>
      <c r="F6" s="19">
        <v>2</v>
      </c>
      <c r="G6" s="19">
        <v>3</v>
      </c>
      <c r="H6" s="19">
        <v>4</v>
      </c>
      <c r="I6" s="23"/>
      <c r="J6" s="23"/>
      <c r="K6" s="23"/>
    </row>
    <row r="7" s="1" customFormat="1" ht="23.25" customHeight="1" spans="1:11">
      <c r="A7" s="20"/>
      <c r="B7" s="20"/>
      <c r="C7" s="20"/>
      <c r="D7" s="20"/>
      <c r="E7" s="21"/>
      <c r="F7" s="21"/>
      <c r="G7" s="21"/>
      <c r="H7" s="22"/>
      <c r="I7" s="25"/>
      <c r="J7" s="25"/>
      <c r="K7" s="25"/>
    </row>
    <row r="8" ht="20.1" customHeight="1" spans="9:11">
      <c r="I8" s="23"/>
      <c r="J8" s="23"/>
      <c r="K8" s="23"/>
    </row>
    <row r="9" ht="20.1" customHeight="1"/>
    <row r="10" ht="20.1" customHeight="1" spans="2:11">
      <c r="B10" s="23"/>
      <c r="C10" s="23"/>
      <c r="D10" s="23"/>
      <c r="E10" s="23"/>
      <c r="F10" s="23"/>
      <c r="G10" s="23"/>
      <c r="H10" s="23"/>
      <c r="I10" s="23"/>
      <c r="J10" s="23"/>
      <c r="K10" s="23"/>
    </row>
    <row r="11" ht="20.1" customHeight="1"/>
    <row r="12" ht="20.1" customHeight="1" spans="1:11">
      <c r="A12" s="23"/>
      <c r="B12" s="23"/>
      <c r="C12" s="23"/>
      <c r="D12" s="23"/>
      <c r="E12" s="23"/>
      <c r="F12" s="23"/>
      <c r="G12" s="23"/>
      <c r="H12" s="23"/>
      <c r="I12" s="23"/>
      <c r="J12" s="23"/>
      <c r="K12" s="23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 spans="4:4">
      <c r="D18" s="1"/>
    </row>
  </sheetData>
  <sheetProtection formatCells="0" formatColumns="0" formatRows="0"/>
  <mergeCells count="8">
    <mergeCell ref="A4:A5"/>
    <mergeCell ref="B4:B5"/>
    <mergeCell ref="C4:C5"/>
    <mergeCell ref="D4:D5"/>
    <mergeCell ref="E4:E5"/>
    <mergeCell ref="F4:F5"/>
    <mergeCell ref="G4:G5"/>
    <mergeCell ref="H4:H5"/>
  </mergeCells>
  <printOptions horizontalCentered="1"/>
  <pageMargins left="0.393055555555556" right="0.393055555555556" top="0.393055555555556" bottom="0.393055555555556" header="0.393055555555556" footer="0.393055555555556"/>
  <pageSetup paperSize="9" scale="66" fitToHeight="999" orientation="portrait" blackAndWhite="1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附件1收支总表</vt:lpstr>
      <vt:lpstr>附件2收入预算总表</vt:lpstr>
      <vt:lpstr>附件3支出预算总表</vt:lpstr>
      <vt:lpstr>附件4财政拨款收支总表</vt:lpstr>
      <vt:lpstr>附件5一般公共预算支出表</vt:lpstr>
      <vt:lpstr>附件9一般公共预算基本支出表</vt:lpstr>
      <vt:lpstr>附件10三公经费表</vt:lpstr>
      <vt:lpstr>附件6基金预算支出表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Xiaozhao's PC</dc:creator>
  <cp:lastModifiedBy>Administrator</cp:lastModifiedBy>
  <cp:revision>1</cp:revision>
  <dcterms:created xsi:type="dcterms:W3CDTF">2019-01-07T01:15:00Z</dcterms:created>
  <dcterms:modified xsi:type="dcterms:W3CDTF">2021-03-03T09:20:56Z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EDOID">
    <vt:i4>16387982</vt:i4>
  </property>
  <property fmtid="{D5CDD505-2E9C-101B-9397-08002B2CF9AE}" pid="4" name="ICV">
    <vt:lpwstr>A9C3E05239E246D1977E19B9AADE6BFF</vt:lpwstr>
  </property>
</Properties>
</file>