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firstSheet="9" activeTab="12"/>
  </bookViews>
  <sheets>
    <sheet name="批复表封面" sheetId="1" r:id="rId1"/>
    <sheet name="批复表1-部门收支总表" sheetId="2" r:id="rId2"/>
    <sheet name="批复表2_部门收入总表" sheetId="3" r:id="rId3"/>
    <sheet name="批复表3_部门支出总表" sheetId="4" r:id="rId4"/>
    <sheet name="批复表4_财政拨款收支总表" sheetId="5" r:id="rId5"/>
    <sheet name="批复表5-一般公共预算支出表" sheetId="6" r:id="rId6"/>
    <sheet name="批复表6_一般公共预算基本支出表" sheetId="9" r:id="rId7"/>
    <sheet name="批复表7_“三公”经费支出表" sheetId="10" r:id="rId8"/>
    <sheet name="批复表8_政府性基金预算支出表" sheetId="7" r:id="rId9"/>
    <sheet name="批复表9_国有资本经营预算支出表" sheetId="8" r:id="rId10"/>
    <sheet name="批复10_一般公共预算项目支出表" sheetId="14" r:id="rId11"/>
    <sheet name="批复11_1_政府采购支出表" sheetId="21" r:id="rId12"/>
    <sheet name="批复11_2_政府采购支出表" sheetId="2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<sst xmlns="http://schemas.openxmlformats.org/spreadsheetml/2006/main" count="685" uniqueCount="290">
  <si>
    <t>附件1</t>
  </si>
  <si>
    <t>单位代码：</t>
  </si>
  <si>
    <t>防城港市气象局</t>
  </si>
  <si>
    <t>2023年预算批复表</t>
  </si>
  <si>
    <t>批复表1</t>
  </si>
  <si>
    <t>部门收支总表</t>
  </si>
  <si>
    <t>单位：万元</t>
  </si>
  <si>
    <t>收      入</t>
  </si>
  <si>
    <t>支      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</si>
  <si>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</si>
  <si>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</si>
  <si>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</si>
  <si>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</si>
  <si>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</si>
  <si>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</si>
  <si>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</si>
  <si>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三、自然资源海洋气象等支出</t>
  </si>
  <si>
    <t>四、事业收入</t>
  </si>
  <si>
    <t>四、住房保障支出</t>
  </si>
  <si>
    <t>五、事业单位经营收入</t>
  </si>
  <si>
    <t/>
  </si>
  <si>
    <t>六、其他收入</t>
  </si>
  <si>
    <t>本年收入合计</t>
  </si>
  <si>
    <t>本年支出合计</t>
  </si>
  <si>
    <t>使用非财政拨款结余</t>
  </si>
  <si>
    <t>结转下年（非财政拨款）</t>
  </si>
  <si>
    <t>上年结转</t>
  </si>
  <si>
    <t>收    入    总    计</t>
  </si>
  <si>
    <t>支    出    总    计</t>
  </si>
  <si>
    <t>批复表2</t>
  </si>
  <si>
    <t>部门收入总表</t>
  </si>
  <si>
    <t>单位名称</t>
  </si>
  <si>
    <t>合计</t>
  </si>
  <si>
    <t>本年收入</t>
  </si>
  <si>
    <t>小计</t>
  </si>
  <si>
    <t>一般公共预算结转资金</t>
  </si>
  <si>
    <t>政府性基金预算结转资金</t>
  </si>
  <si>
    <t>国有资本经营预算结转资金</t>
  </si>
  <si>
    <t>财政专户管理资金</t>
  </si>
  <si>
    <t>其他资金</t>
  </si>
  <si>
    <t>一般公共预算拨款</t>
  </si>
  <si>
    <t>政府性基金预算拨款</t>
  </si>
  <si>
    <t>国有资本经营预算拨款</t>
  </si>
  <si>
    <t>事业收入</t>
  </si>
  <si>
    <t>事业单位经营收入</t>
  </si>
  <si>
    <t>上级补助
收入</t>
  </si>
  <si>
    <t>附属单位
上缴收入</t>
  </si>
  <si>
    <t>其他收入</t>
  </si>
  <si>
    <t>金额</t>
  </si>
  <si>
    <t>其中：财政专户</t>
  </si>
  <si>
    <t>防城港市气象局本级</t>
  </si>
  <si>
    <t>防城港市防城区气象局</t>
  </si>
  <si>
    <t>东兴市气象局</t>
  </si>
  <si>
    <t>上思县气象局</t>
  </si>
  <si>
    <t>批复表3</t>
  </si>
  <si>
    <t>部门支出总表</t>
  </si>
  <si>
    <t>科目代码</t>
  </si>
  <si>
    <t>科目名称</t>
  </si>
  <si>
    <t>基本支出</t>
  </si>
  <si>
    <t>项目支出</t>
  </si>
  <si>
    <t>上缴上级支出</t>
  </si>
  <si>
    <t>事业单位经营支出</t>
  </si>
  <si>
    <t>对附属单位补助支出</t>
  </si>
  <si>
    <t>208</t>
  </si>
  <si>
    <t>社会保障和就业支出</t>
  </si>
  <si>
    <t xml:space="preserve">  20805</t>
  </si>
  <si>
    <t xml:space="preserve">  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</si>
  <si>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</si>
  <si>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</si>
  <si>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</si>
  <si>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</si>
  <si>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</si>
  <si>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</si>
  <si>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</si>
  <si>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</si>
  <si>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</si>
  <si>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</si>
  <si>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</si>
  <si>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</si>
  <si>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</si>
  <si>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</si>
  <si>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220</t>
  </si>
  <si>
    <t>自然资源海洋气象等支出</t>
  </si>
  <si>
    <t xml:space="preserve">  22005</t>
  </si>
  <si>
    <t xml:space="preserve">  气象事务</t>
  </si>
  <si>
    <t xml:space="preserve">    2200501</t>
  </si>
  <si>
    <t xml:space="preserve">    行政运行</t>
  </si>
  <si>
    <t xml:space="preserve">    2200504</t>
  </si>
  <si>
    <t xml:space="preserve">    气象事业机构</t>
  </si>
  <si>
    <t xml:space="preserve">    2200506</t>
  </si>
  <si>
    <t xml:space="preserve">    气象探测</t>
  </si>
  <si>
    <t xml:space="preserve">    2200507</t>
  </si>
  <si>
    <t xml:space="preserve">    气象信息传输及管理</t>
  </si>
  <si>
    <t xml:space="preserve">    2200508</t>
  </si>
  <si>
    <t xml:space="preserve">    气象预报预测</t>
  </si>
  <si>
    <t xml:space="preserve">    2200509</t>
  </si>
  <si>
    <t xml:space="preserve">    气象服务</t>
  </si>
  <si>
    <t xml:space="preserve">    2200510</t>
  </si>
  <si>
    <t xml:space="preserve">    气象装备保障维护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</si>
  <si>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</si>
  <si>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</si>
  <si>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</si>
  <si>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</si>
  <si>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</si>
  <si>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</si>
  <si>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 xml:space="preserve">    2210203</t>
  </si>
  <si>
    <t xml:space="preserve">    购房补贴</t>
  </si>
  <si>
    <t>合        计</t>
  </si>
  <si>
    <t>批复表4</t>
  </si>
  <si>
    <t>财政拨款收支总表</t>
  </si>
  <si>
    <t>项    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</si>
  <si>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</si>
  <si>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</si>
  <si>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</si>
  <si>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</si>
  <si>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</si>
  <si>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</si>
  <si>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</si>
  <si>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（三）自然资源海洋气象等支出</t>
  </si>
  <si>
    <t>（四）住房保障支出</t>
  </si>
  <si>
    <t>二、上年结转</t>
  </si>
  <si>
    <t xml:space="preserve">     收    入    总    计</t>
  </si>
  <si>
    <t xml:space="preserve">     支    出    总    计</t>
  </si>
  <si>
    <t>批复表5</t>
  </si>
  <si>
    <t>一般公共预算支出表</t>
  </si>
  <si>
    <t>本年一般公共预算支出</t>
  </si>
  <si>
    <t>人员经费</t>
  </si>
  <si>
    <t>公用经费</t>
  </si>
  <si>
    <t>合               计</t>
  </si>
  <si>
    <t>批复表6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</si>
  <si>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</si>
  <si>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</si>
  <si>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</si>
  <si>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</si>
  <si>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</si>
  <si>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</si>
  <si>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</si>
  <si>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</si>
  <si>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</si>
  <si>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</si>
  <si>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</si>
  <si>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</si>
  <si>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</si>
  <si>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</si>
  <si>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</si>
  <si>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</si>
  <si>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</si>
  <si>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</si>
  <si>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</si>
  <si>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</si>
  <si>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</si>
  <si>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</si>
  <si>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</si>
  <si>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</si>
  <si>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</si>
  <si>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</si>
  <si>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</si>
  <si>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</si>
  <si>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</si>
  <si>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</si>
  <si>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</si>
  <si>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</si>
  <si>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</si>
  <si>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</si>
  <si>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</si>
  <si>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</si>
  <si>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</si>
  <si>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</si>
  <si>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</si>
  <si>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</si>
  <si>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</si>
  <si>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</si>
  <si>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</si>
  <si>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</si>
  <si>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</si>
  <si>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</si>
  <si>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</si>
  <si>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</si>
  <si>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</si>
  <si>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</si>
  <si>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</si>
  <si>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</si>
  <si>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</si>
  <si>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</si>
  <si>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</si>
  <si>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</si>
  <si>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</si>
  <si>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</si>
  <si>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</si>
  <si>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</si>
  <si>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</si>
  <si>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</si>
  <si>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</si>
  <si>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</si>
  <si>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</si>
  <si>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</si>
  <si>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</si>
  <si>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</si>
  <si>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</si>
  <si>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30304</t>
  </si>
  <si>
    <t>抚恤金</t>
  </si>
  <si>
    <t>30305</t>
  </si>
  <si>
    <t>生活补助</t>
  </si>
  <si>
    <t>30399</t>
  </si>
  <si>
    <t>其他对个人和家庭的补助</t>
  </si>
  <si>
    <t>310</t>
  </si>
  <si>
    <t>资本性支出</t>
  </si>
  <si>
    <t>31002</t>
  </si>
  <si>
    <t>办公设备购置</t>
  </si>
  <si>
    <t>批复表7</t>
  </si>
  <si>
    <t>“三公”经费支出表</t>
  </si>
  <si>
    <t>单位:万元</t>
  </si>
  <si>
    <t>"三公"经费合计</t>
  </si>
  <si>
    <t>因公出国(境)费</t>
  </si>
  <si>
    <t>公务用车购置及运行费</t>
  </si>
  <si>
    <t>公务用车购置费</t>
  </si>
  <si>
    <t>公务用车运行费</t>
  </si>
  <si>
    <t>政府性基金预算支出表</t>
  </si>
  <si>
    <t>本年政府性基金预算支出</t>
  </si>
  <si>
    <t>国有资本经营预算支出表</t>
  </si>
  <si>
    <t>本年国有资本经营预算支出</t>
  </si>
  <si>
    <t>批复附表3</t>
  </si>
  <si>
    <t>一般公共预算项目支出表</t>
  </si>
  <si>
    <t>项目名称</t>
  </si>
  <si>
    <t>项目代码</t>
  </si>
  <si>
    <t>项目单位</t>
  </si>
  <si>
    <t>项目
密级</t>
  </si>
  <si>
    <t>是否中央基建投资项目</t>
  </si>
  <si>
    <t>本年拨款</t>
  </si>
  <si>
    <t>结转资金</t>
  </si>
  <si>
    <t>单位资金</t>
  </si>
  <si>
    <t>22005</t>
  </si>
  <si>
    <t>气象事务</t>
  </si>
  <si>
    <t>综合观测业务经费</t>
  </si>
  <si>
    <t>00002141005</t>
  </si>
  <si>
    <t>2200506</t>
  </si>
  <si>
    <t>气象探测</t>
  </si>
  <si>
    <t>气象探测费</t>
  </si>
  <si>
    <t>102141160220250039001</t>
  </si>
  <si>
    <t>无</t>
  </si>
  <si>
    <t>否</t>
  </si>
  <si>
    <t>102141160220250049001</t>
  </si>
  <si>
    <t>102141160220250019001</t>
  </si>
  <si>
    <t>102141160220250029001</t>
  </si>
  <si>
    <t>2200510</t>
  </si>
  <si>
    <t>气象装备保障维护</t>
  </si>
  <si>
    <t>气象装备保障经费</t>
  </si>
  <si>
    <t>102141160220250019005</t>
  </si>
  <si>
    <t>公共气象服务经费</t>
  </si>
  <si>
    <t>00002141006</t>
  </si>
  <si>
    <t>2200509</t>
  </si>
  <si>
    <t>气象服务</t>
  </si>
  <si>
    <t>气象灾害防御和服务经费</t>
  </si>
  <si>
    <t>102141160220250019004</t>
  </si>
  <si>
    <t>气象服务维持费</t>
  </si>
  <si>
    <t>102141220220250039020</t>
  </si>
  <si>
    <t>102141220220250029019</t>
  </si>
  <si>
    <t>102141220220250049021</t>
  </si>
  <si>
    <t>预报预测业务经费</t>
  </si>
  <si>
    <t>00002141007</t>
  </si>
  <si>
    <t>2200508</t>
  </si>
  <si>
    <t>气象预报预测</t>
  </si>
  <si>
    <t>预报预测经费</t>
  </si>
  <si>
    <t>102141160220250019003</t>
  </si>
  <si>
    <t>信息传输与处理经费</t>
  </si>
  <si>
    <t>00002141008</t>
  </si>
  <si>
    <t>2200507</t>
  </si>
  <si>
    <t>气象信息传输及管理</t>
  </si>
  <si>
    <t>气象信息处理费</t>
  </si>
  <si>
    <t>102141160220250019002</t>
  </si>
  <si>
    <t>102141160220250049002</t>
  </si>
  <si>
    <t>合   计</t>
  </si>
  <si>
    <t>批复附表10_1</t>
  </si>
  <si>
    <t>政府采购支出表</t>
  </si>
  <si>
    <t>单位/支出性质</t>
  </si>
  <si>
    <t>资金性质</t>
  </si>
  <si>
    <t>单位代码</t>
  </si>
  <si>
    <t>政府采购金额</t>
  </si>
  <si>
    <t>财政拨款</t>
  </si>
  <si>
    <t>货物</t>
  </si>
  <si>
    <t>工程</t>
  </si>
  <si>
    <t>服务</t>
  </si>
  <si>
    <t>141022025001</t>
  </si>
  <si>
    <t>一般公共预算资金</t>
  </si>
  <si>
    <t>141022025002</t>
  </si>
  <si>
    <t>141022025003</t>
  </si>
  <si>
    <t>141022025004</t>
  </si>
  <si>
    <t>合  计</t>
  </si>
  <si>
    <t>批复附表10_2</t>
  </si>
  <si>
    <t>海洋气象综合保障二期工程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</si>
</sst>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#,##0.00&quot;&quot;"/>
    <numFmt numFmtId="177" formatCode="[=0]&quot;&quot;;0"/>
  </numFmts>
  <fonts count="44">
    <font>
      <sz val="10"/>
      <name val="Calibri"/>
      <charset val="134"/>
    </font>
    <font>
      <sz val="10"/>
      <name val="宋体"/>
      <charset val="134"/>
    </font>
    <font>
      <b/>
      <sz val="24"/>
      <color rgb="FF000000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name val="Arial"/>
      <charset val="134"/>
    </font>
    <font>
      <sz val="8"/>
      <color rgb="FF000000"/>
      <name val="Arial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8"/>
      <name val="����"/>
      <charset val="134"/>
    </font>
    <font>
      <sz val="10"/>
      <name val="����"/>
      <charset val="134"/>
    </font>
    <font>
      <b/>
      <sz val="10"/>
      <name val="宋体"/>
      <charset val="134"/>
    </font>
    <font>
      <b/>
      <sz val="10"/>
      <name val="����"/>
      <charset val="134"/>
    </font>
    <font>
      <sz val="10"/>
      <color rgb="FF000000"/>
      <name val="微软雅黑"/>
      <charset val="134"/>
    </font>
    <font>
      <b/>
      <sz val="8"/>
      <color rgb="FF000000"/>
      <name val="宋体"/>
      <charset val="134"/>
    </font>
    <font>
      <b/>
      <sz val="8"/>
      <name val="����"/>
      <charset val="134"/>
    </font>
    <font>
      <b/>
      <sz val="10"/>
      <name val="Calibri"/>
      <charset val="134"/>
    </font>
    <font>
      <b/>
      <sz val="8"/>
      <name val="宋体"/>
      <charset val="134"/>
    </font>
    <font>
      <sz val="16"/>
      <color rgb="FF000000"/>
      <name val="黑体"/>
      <charset val="134"/>
    </font>
    <font>
      <sz val="16"/>
      <color rgb="FF000000"/>
      <name val="宋体"/>
      <charset val="134"/>
    </font>
    <font>
      <b/>
      <sz val="36"/>
      <color rgb="FF000000"/>
      <name val="宋体"/>
      <charset val="134"/>
    </font>
    <font>
      <b/>
      <sz val="26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5" applyNumberFormat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5" fillId="5" borderId="5" applyNumberFormat="0" applyAlignment="0" applyProtection="0">
      <alignment vertical="center"/>
    </xf>
    <xf numFmtId="0" fontId="36" fillId="6" borderId="7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7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right" vertical="center" wrapText="1"/>
    </xf>
    <xf numFmtId="0" fontId="4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1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76" fontId="13" fillId="0" borderId="1" xfId="0" applyNumberFormat="1" applyFont="1" applyBorder="1" applyAlignment="1">
      <alignment horizontal="right" vertical="center" wrapText="1"/>
    </xf>
    <xf numFmtId="176" fontId="13" fillId="0" borderId="1" xfId="0" applyNumberFormat="1" applyFont="1" applyBorder="1" applyAlignment="1">
      <alignment horizontal="right" vertical="center"/>
    </xf>
    <xf numFmtId="0" fontId="14" fillId="0" borderId="1" xfId="0" applyNumberFormat="1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center"/>
    </xf>
    <xf numFmtId="176" fontId="11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7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horizontal="right" vertical="center"/>
    </xf>
    <xf numFmtId="0" fontId="18" fillId="2" borderId="0" xfId="0" applyNumberFormat="1" applyFont="1" applyFill="1" applyAlignment="1">
      <alignment horizontal="center" vertical="center"/>
    </xf>
    <xf numFmtId="0" fontId="18" fillId="0" borderId="0" xfId="0" applyNumberFormat="1" applyFont="1" applyAlignment="1">
      <alignment horizontal="left"/>
    </xf>
    <xf numFmtId="0" fontId="19" fillId="2" borderId="0" xfId="0" applyNumberFormat="1" applyFont="1" applyFill="1" applyAlignment="1">
      <alignment horizontal="left" vertical="center"/>
    </xf>
    <xf numFmtId="0" fontId="20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 wrapText="1"/>
    </xf>
    <xf numFmtId="0" fontId="21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center"/>
    </xf>
    <xf numFmtId="0" fontId="23" fillId="2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right" vertical="center"/>
    </xf>
    <xf numFmtId="177" fontId="10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showGridLines="0" workbookViewId="0">
      <selection activeCell="T22" sqref="T22"/>
    </sheetView>
  </sheetViews>
  <sheetFormatPr defaultColWidth="9" defaultRowHeight="13.1"/>
  <cols>
    <col min="1" max="1" width="5" customWidth="1"/>
    <col min="2" max="2" width="6.14285714285714" customWidth="1"/>
    <col min="3" max="3" width="2.71428571428571" customWidth="1"/>
    <col min="4" max="4" width="1.85714285714286" customWidth="1"/>
    <col min="5" max="5" width="4.42857142857143" customWidth="1"/>
    <col min="6" max="6" width="1.42857142857143" customWidth="1"/>
    <col min="7" max="7" width="3.28571428571429" customWidth="1"/>
    <col min="8" max="8" width="7.28571428571429" customWidth="1"/>
    <col min="9" max="9" width="0.828571428571429" customWidth="1"/>
    <col min="10" max="10" width="2.85714285714286" customWidth="1"/>
    <col min="11" max="19" width="7.28571428571429" customWidth="1"/>
    <col min="20" max="20" width="22.2857142857143" customWidth="1"/>
    <col min="21" max="21" width="27.8571428571429" customWidth="1"/>
    <col min="22" max="22" width="44.2857142857143" customWidth="1"/>
  </cols>
  <sheetData>
    <row r="1" ht="18.75" customHeight="1" spans="1:22">
      <c r="A1" s="60" t="s">
        <v>0</v>
      </c>
      <c r="B1" s="61"/>
      <c r="C1" s="62"/>
      <c r="D1" s="62"/>
      <c r="E1" s="62"/>
      <c r="F1" s="62"/>
      <c r="G1" s="62"/>
      <c r="H1" s="62"/>
      <c r="I1" s="62"/>
      <c r="U1" s="68" t="s">
        <v>1</v>
      </c>
      <c r="V1" s="69">
        <v>141022025</v>
      </c>
    </row>
    <row r="2" ht="12.75" customHeight="1" spans="22:22">
      <c r="V2" s="16"/>
    </row>
    <row r="3" ht="12.75" customHeight="1" spans="22:22">
      <c r="V3" s="16"/>
    </row>
    <row r="4" ht="12.75" customHeight="1" spans="22:22">
      <c r="V4" s="16"/>
    </row>
    <row r="5" ht="12.75" customHeight="1" spans="22:22">
      <c r="V5" s="16"/>
    </row>
    <row r="6" ht="12.75" customHeight="1" spans="22:22">
      <c r="V6" s="16"/>
    </row>
    <row r="7" ht="12.75" customHeight="1" spans="22:22">
      <c r="V7" s="16"/>
    </row>
    <row r="8" ht="28.5" customHeight="1" spans="9:22">
      <c r="I8" s="67"/>
      <c r="V8" s="16"/>
    </row>
    <row r="9" ht="12.75" customHeight="1" spans="22:22">
      <c r="V9" s="16"/>
    </row>
    <row r="10" ht="12.75" customHeight="1" spans="22:22">
      <c r="V10" s="16"/>
    </row>
    <row r="11" ht="12.75" customHeight="1" spans="22:22">
      <c r="V11" s="16"/>
    </row>
    <row r="12" ht="27.75" customHeight="1" spans="22:22">
      <c r="V12" s="16"/>
    </row>
    <row r="13" ht="39" customHeight="1" spans="1:22">
      <c r="A13" s="63" t="s">
        <v>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</row>
    <row r="14" ht="70.5" customHeight="1" spans="1:22">
      <c r="A14" s="64" t="s">
        <v>3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</row>
    <row r="15" ht="12.75" customHeight="1" spans="22:22">
      <c r="V15" s="16"/>
    </row>
    <row r="16" ht="12.75" customHeight="1" spans="22:22">
      <c r="V16" s="16"/>
    </row>
    <row r="17" ht="12.75" customHeight="1" spans="22:22">
      <c r="V17" s="16"/>
    </row>
    <row r="18" ht="12.75" customHeight="1" spans="22:22">
      <c r="V18" s="16"/>
    </row>
    <row r="19" ht="28.5" customHeight="1" spans="1:22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</row>
    <row r="20" ht="12.75" customHeight="1" spans="22:22">
      <c r="V20" s="16"/>
    </row>
    <row r="21" ht="12.75" customHeight="1" spans="22:22">
      <c r="V21" s="16"/>
    </row>
    <row r="22" ht="12.75" customHeight="1" spans="22:22">
      <c r="V22" s="16"/>
    </row>
    <row r="23" ht="12.75" customHeight="1" spans="22:22">
      <c r="V23" s="16"/>
    </row>
    <row r="24" ht="22.5" customHeight="1" spans="1:2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</row>
    <row r="25" ht="12.75" customHeight="1" spans="22:22">
      <c r="V25" s="16"/>
    </row>
    <row r="26" ht="12.75" customHeight="1" spans="22:22">
      <c r="V26" s="16"/>
    </row>
    <row r="27" ht="12.75" customHeight="1" spans="22:22">
      <c r="V27" s="16"/>
    </row>
    <row r="28" ht="12.75" customHeight="1" spans="22:22">
      <c r="V28" s="16"/>
    </row>
    <row r="29" ht="12.75" customHeight="1" spans="22:22">
      <c r="V29" s="16"/>
    </row>
  </sheetData>
  <mergeCells count="6">
    <mergeCell ref="A1:B1"/>
    <mergeCell ref="C1:I1"/>
    <mergeCell ref="A13:V13"/>
    <mergeCell ref="A14:V14"/>
    <mergeCell ref="A19:V19"/>
    <mergeCell ref="A24:V24"/>
  </mergeCells>
  <pageMargins left="0.75" right="0.75" top="1" bottom="1" header="0.5" footer="0.5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workbookViewId="0">
      <selection activeCell="E34" sqref="E34"/>
    </sheetView>
  </sheetViews>
  <sheetFormatPr defaultColWidth="9" defaultRowHeight="13.1" outlineLevelCol="6"/>
  <cols>
    <col min="1" max="1" width="17.2857142857143" customWidth="1"/>
    <col min="2" max="2" width="42.1428571428571" customWidth="1"/>
    <col min="3" max="7" width="29.2857142857143" customWidth="1"/>
    <col min="8" max="26" width="9.57142857142857" customWidth="1"/>
  </cols>
  <sheetData>
    <row r="1" ht="20.25" customHeight="1" spans="1:7">
      <c r="A1" s="25"/>
      <c r="B1" s="25"/>
      <c r="C1" s="25"/>
      <c r="D1" s="25"/>
      <c r="E1" s="25"/>
      <c r="F1" s="25"/>
      <c r="G1" s="23" t="s">
        <v>209</v>
      </c>
    </row>
    <row r="2" ht="33" customHeight="1" spans="1:7">
      <c r="A2" s="17" t="s">
        <v>219</v>
      </c>
      <c r="B2" s="17"/>
      <c r="C2" s="17"/>
      <c r="D2" s="17"/>
      <c r="E2" s="17"/>
      <c r="F2" s="17"/>
      <c r="G2" s="17"/>
    </row>
    <row r="3" ht="15.75" customHeight="1" spans="1:7">
      <c r="A3" s="26" t="str">
        <f>_xlfn.CONCAT("单位：","防城港市气象局")</f>
        <v>单位：防城港市气象局</v>
      </c>
      <c r="B3" s="26"/>
      <c r="C3" s="26"/>
      <c r="D3" s="26"/>
      <c r="E3" s="26"/>
      <c r="F3" s="26"/>
      <c r="G3" s="23" t="s">
        <v>6</v>
      </c>
    </row>
    <row r="4" ht="23.25" customHeight="1" spans="1:7">
      <c r="A4" s="27" t="s">
        <v>56</v>
      </c>
      <c r="B4" s="27" t="s">
        <v>57</v>
      </c>
      <c r="C4" s="27" t="s">
        <v>220</v>
      </c>
      <c r="D4" s="27"/>
      <c r="E4" s="27"/>
      <c r="F4" s="27"/>
      <c r="G4" s="27"/>
    </row>
    <row r="5" ht="18.75" customHeight="1" spans="1:7">
      <c r="A5" s="27"/>
      <c r="B5" s="27"/>
      <c r="C5" s="28" t="s">
        <v>32</v>
      </c>
      <c r="D5" s="28" t="s">
        <v>58</v>
      </c>
      <c r="E5" s="28"/>
      <c r="F5" s="28"/>
      <c r="G5" s="28" t="s">
        <v>59</v>
      </c>
    </row>
    <row r="6" ht="21" customHeight="1" spans="1:7">
      <c r="A6" s="27"/>
      <c r="B6" s="27"/>
      <c r="C6" s="28"/>
      <c r="D6" s="28" t="s">
        <v>34</v>
      </c>
      <c r="E6" s="28" t="s">
        <v>126</v>
      </c>
      <c r="F6" s="27" t="s">
        <v>127</v>
      </c>
      <c r="G6" s="28"/>
    </row>
    <row r="7" ht="22.5" customHeight="1" spans="1:7">
      <c r="A7" s="29"/>
      <c r="B7" s="29"/>
      <c r="C7" s="30">
        <v>0</v>
      </c>
      <c r="D7" s="30">
        <v>0</v>
      </c>
      <c r="E7" s="30">
        <v>0</v>
      </c>
      <c r="F7" s="30">
        <v>0</v>
      </c>
      <c r="G7" s="30">
        <v>0</v>
      </c>
    </row>
    <row r="8" ht="22.5" customHeight="1" spans="1:7">
      <c r="A8" s="29"/>
      <c r="B8" s="29"/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ht="22.5" customHeight="1" spans="1:7">
      <c r="A9" s="29"/>
      <c r="B9" s="29"/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ht="22.5" customHeight="1" spans="1:7">
      <c r="A10" s="29"/>
      <c r="B10" s="29"/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ht="12.75" hidden="1" customHeight="1" spans="1:7">
      <c r="A11" s="29"/>
      <c r="B11" s="29"/>
      <c r="C11" s="30"/>
      <c r="D11" s="30"/>
      <c r="E11" s="30"/>
      <c r="F11" s="30"/>
      <c r="G11" s="30"/>
    </row>
    <row r="12" ht="22.5" customHeight="1" spans="1:7">
      <c r="A12" s="31"/>
      <c r="B12" s="31" t="s">
        <v>107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ageMargins left="0.75" right="0.75" top="1" bottom="1" header="0.5" footer="0.5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"/>
  <sheetViews>
    <sheetView showGridLines="0" workbookViewId="0">
      <selection activeCell="H14" sqref="H14"/>
    </sheetView>
  </sheetViews>
  <sheetFormatPr defaultColWidth="9" defaultRowHeight="13.1"/>
  <cols>
    <col min="1" max="1" width="13" customWidth="1"/>
    <col min="2" max="2" width="14.2857142857143" customWidth="1"/>
    <col min="3" max="3" width="20.5714285714286" customWidth="1"/>
    <col min="4" max="4" width="19" customWidth="1"/>
    <col min="5" max="5" width="23.7142857142857" customWidth="1"/>
    <col min="6" max="7" width="5" customWidth="1"/>
    <col min="8" max="12" width="13.5714285714286" customWidth="1"/>
    <col min="13" max="26" width="9.57142857142857" customWidth="1"/>
  </cols>
  <sheetData>
    <row r="1" ht="18" customHeight="1" spans="12:12">
      <c r="L1" s="23" t="s">
        <v>221</v>
      </c>
    </row>
    <row r="2" ht="33.75" customHeight="1" spans="1:12">
      <c r="A2" s="17" t="s">
        <v>222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16.5" customHeight="1" spans="1:26">
      <c r="A3" s="3" t="str">
        <f>_xlfn.CONCAT("单位：","防城港市气象局")</f>
        <v>单位：防城港市气象局</v>
      </c>
      <c r="B3" s="3"/>
      <c r="C3" s="3"/>
      <c r="D3" s="3"/>
      <c r="E3" s="3"/>
      <c r="F3" s="3"/>
      <c r="G3" s="3"/>
      <c r="H3" s="3"/>
      <c r="I3" s="3"/>
      <c r="J3" s="3"/>
      <c r="K3" s="3"/>
      <c r="L3" s="24" t="s">
        <v>6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27" customHeight="1" spans="1:26">
      <c r="A4" s="4" t="s">
        <v>56</v>
      </c>
      <c r="B4" s="4" t="s">
        <v>57</v>
      </c>
      <c r="C4" s="4" t="s">
        <v>223</v>
      </c>
      <c r="D4" s="4" t="s">
        <v>224</v>
      </c>
      <c r="E4" s="4" t="s">
        <v>225</v>
      </c>
      <c r="F4" s="4" t="s">
        <v>226</v>
      </c>
      <c r="G4" s="4" t="s">
        <v>227</v>
      </c>
      <c r="H4" s="4" t="s">
        <v>32</v>
      </c>
      <c r="I4" s="4" t="s">
        <v>228</v>
      </c>
      <c r="J4" s="4" t="s">
        <v>229</v>
      </c>
      <c r="K4" s="4" t="s">
        <v>38</v>
      </c>
      <c r="L4" s="4" t="s">
        <v>230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31.5" customHeight="1" spans="1:2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31.5" customHeight="1" spans="1:26">
      <c r="A6" s="18" t="s">
        <v>81</v>
      </c>
      <c r="B6" s="6" t="s">
        <v>82</v>
      </c>
      <c r="C6" s="6" t="s">
        <v>20</v>
      </c>
      <c r="D6" s="18" t="s">
        <v>20</v>
      </c>
      <c r="E6" s="6" t="s">
        <v>20</v>
      </c>
      <c r="F6" s="18" t="s">
        <v>20</v>
      </c>
      <c r="G6" s="18" t="s">
        <v>20</v>
      </c>
      <c r="H6" s="19">
        <v>531.07</v>
      </c>
      <c r="I6" s="19">
        <v>101.77</v>
      </c>
      <c r="J6" s="19">
        <v>0</v>
      </c>
      <c r="K6" s="19">
        <v>0</v>
      </c>
      <c r="L6" s="19">
        <v>429.3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31.5" customHeight="1" spans="1:26">
      <c r="A7" s="18" t="s">
        <v>231</v>
      </c>
      <c r="B7" s="6" t="s">
        <v>232</v>
      </c>
      <c r="C7" s="6" t="s">
        <v>20</v>
      </c>
      <c r="D7" s="18" t="s">
        <v>20</v>
      </c>
      <c r="E7" s="6" t="s">
        <v>20</v>
      </c>
      <c r="F7" s="18" t="s">
        <v>20</v>
      </c>
      <c r="G7" s="18" t="s">
        <v>20</v>
      </c>
      <c r="H7" s="19">
        <v>531.07</v>
      </c>
      <c r="I7" s="19">
        <v>101.77</v>
      </c>
      <c r="J7" s="19">
        <v>0</v>
      </c>
      <c r="K7" s="19">
        <v>0</v>
      </c>
      <c r="L7" s="19">
        <v>429.3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31.5" customHeight="1" spans="1:26">
      <c r="A8" s="18" t="s">
        <v>20</v>
      </c>
      <c r="B8" s="6" t="s">
        <v>20</v>
      </c>
      <c r="C8" s="6" t="s">
        <v>233</v>
      </c>
      <c r="D8" s="18" t="s">
        <v>234</v>
      </c>
      <c r="E8" s="6" t="s">
        <v>20</v>
      </c>
      <c r="F8" s="18" t="s">
        <v>20</v>
      </c>
      <c r="G8" s="18" t="s">
        <v>20</v>
      </c>
      <c r="H8" s="19">
        <v>138.08</v>
      </c>
      <c r="I8" s="19">
        <v>82.08</v>
      </c>
      <c r="J8" s="19">
        <v>0</v>
      </c>
      <c r="K8" s="19">
        <v>0</v>
      </c>
      <c r="L8" s="19">
        <v>56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31.5" customHeight="1" spans="1:26">
      <c r="A9" s="18" t="s">
        <v>235</v>
      </c>
      <c r="B9" s="6" t="s">
        <v>236</v>
      </c>
      <c r="C9" s="6" t="s">
        <v>237</v>
      </c>
      <c r="D9" s="18" t="s">
        <v>238</v>
      </c>
      <c r="E9" s="6" t="s">
        <v>52</v>
      </c>
      <c r="F9" s="18" t="s">
        <v>239</v>
      </c>
      <c r="G9" s="18" t="s">
        <v>240</v>
      </c>
      <c r="H9" s="19">
        <v>4.5</v>
      </c>
      <c r="I9" s="19">
        <v>4.5</v>
      </c>
      <c r="J9" s="19">
        <v>0</v>
      </c>
      <c r="K9" s="19">
        <v>0</v>
      </c>
      <c r="L9" s="19">
        <v>0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31.5" customHeight="1" spans="1:26">
      <c r="A10" s="18" t="s">
        <v>235</v>
      </c>
      <c r="B10" s="6" t="s">
        <v>236</v>
      </c>
      <c r="C10" s="6" t="s">
        <v>237</v>
      </c>
      <c r="D10" s="18" t="s">
        <v>241</v>
      </c>
      <c r="E10" s="6" t="s">
        <v>53</v>
      </c>
      <c r="F10" s="18" t="s">
        <v>239</v>
      </c>
      <c r="G10" s="18" t="s">
        <v>240</v>
      </c>
      <c r="H10" s="19">
        <v>7.5</v>
      </c>
      <c r="I10" s="19">
        <v>7.5</v>
      </c>
      <c r="J10" s="19">
        <v>0</v>
      </c>
      <c r="K10" s="19">
        <v>0</v>
      </c>
      <c r="L10" s="19">
        <v>0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31.5" customHeight="1" spans="1:26">
      <c r="A11" s="18" t="s">
        <v>235</v>
      </c>
      <c r="B11" s="6" t="s">
        <v>236</v>
      </c>
      <c r="C11" s="6" t="s">
        <v>237</v>
      </c>
      <c r="D11" s="18" t="s">
        <v>242</v>
      </c>
      <c r="E11" s="6" t="s">
        <v>50</v>
      </c>
      <c r="F11" s="18" t="s">
        <v>239</v>
      </c>
      <c r="G11" s="18" t="s">
        <v>240</v>
      </c>
      <c r="H11" s="19">
        <v>73.28</v>
      </c>
      <c r="I11" s="19">
        <v>62.28</v>
      </c>
      <c r="J11" s="19">
        <v>0</v>
      </c>
      <c r="K11" s="19">
        <v>0</v>
      </c>
      <c r="L11" s="19">
        <v>11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31.5" customHeight="1" spans="1:26">
      <c r="A12" s="18" t="s">
        <v>235</v>
      </c>
      <c r="B12" s="6" t="s">
        <v>236</v>
      </c>
      <c r="C12" s="6" t="s">
        <v>237</v>
      </c>
      <c r="D12" s="18" t="s">
        <v>243</v>
      </c>
      <c r="E12" s="6" t="s">
        <v>51</v>
      </c>
      <c r="F12" s="18" t="s">
        <v>239</v>
      </c>
      <c r="G12" s="18" t="s">
        <v>240</v>
      </c>
      <c r="H12" s="19">
        <v>5.8</v>
      </c>
      <c r="I12" s="19">
        <v>5.8</v>
      </c>
      <c r="J12" s="19">
        <v>0</v>
      </c>
      <c r="K12" s="19">
        <v>0</v>
      </c>
      <c r="L12" s="19">
        <v>0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31.5" customHeight="1" spans="1:26">
      <c r="A13" s="18" t="s">
        <v>244</v>
      </c>
      <c r="B13" s="6" t="s">
        <v>245</v>
      </c>
      <c r="C13" s="6" t="s">
        <v>246</v>
      </c>
      <c r="D13" s="18" t="s">
        <v>247</v>
      </c>
      <c r="E13" s="6" t="s">
        <v>50</v>
      </c>
      <c r="F13" s="18" t="s">
        <v>239</v>
      </c>
      <c r="G13" s="18" t="s">
        <v>240</v>
      </c>
      <c r="H13" s="19">
        <v>47</v>
      </c>
      <c r="I13" s="19">
        <v>2</v>
      </c>
      <c r="J13" s="19">
        <v>0</v>
      </c>
      <c r="K13" s="19">
        <v>0</v>
      </c>
      <c r="L13" s="19">
        <v>45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31.5" customHeight="1" spans="1:26">
      <c r="A14" s="18" t="s">
        <v>20</v>
      </c>
      <c r="B14" s="6" t="s">
        <v>20</v>
      </c>
      <c r="C14" s="6" t="s">
        <v>248</v>
      </c>
      <c r="D14" s="18" t="s">
        <v>249</v>
      </c>
      <c r="E14" s="6" t="s">
        <v>20</v>
      </c>
      <c r="F14" s="18" t="s">
        <v>20</v>
      </c>
      <c r="G14" s="18" t="s">
        <v>20</v>
      </c>
      <c r="H14" s="19">
        <v>377.3</v>
      </c>
      <c r="I14" s="19">
        <v>4</v>
      </c>
      <c r="J14" s="19">
        <v>0</v>
      </c>
      <c r="K14" s="19">
        <v>0</v>
      </c>
      <c r="L14" s="19">
        <v>373.3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31.5" customHeight="1" spans="1:26">
      <c r="A15" s="18" t="s">
        <v>250</v>
      </c>
      <c r="B15" s="6" t="s">
        <v>251</v>
      </c>
      <c r="C15" s="6" t="s">
        <v>252</v>
      </c>
      <c r="D15" s="18" t="s">
        <v>253</v>
      </c>
      <c r="E15" s="6" t="s">
        <v>50</v>
      </c>
      <c r="F15" s="18" t="s">
        <v>239</v>
      </c>
      <c r="G15" s="18" t="s">
        <v>240</v>
      </c>
      <c r="H15" s="19">
        <v>121</v>
      </c>
      <c r="I15" s="19">
        <v>4</v>
      </c>
      <c r="J15" s="19">
        <v>0</v>
      </c>
      <c r="K15" s="19">
        <v>0</v>
      </c>
      <c r="L15" s="19">
        <v>117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31.5" customHeight="1" spans="1:26">
      <c r="A16" s="18" t="s">
        <v>250</v>
      </c>
      <c r="B16" s="6" t="s">
        <v>251</v>
      </c>
      <c r="C16" s="6" t="s">
        <v>254</v>
      </c>
      <c r="D16" s="18" t="s">
        <v>255</v>
      </c>
      <c r="E16" s="6" t="s">
        <v>52</v>
      </c>
      <c r="F16" s="18" t="s">
        <v>239</v>
      </c>
      <c r="G16" s="18" t="s">
        <v>240</v>
      </c>
      <c r="H16" s="19">
        <v>66.5</v>
      </c>
      <c r="I16" s="19">
        <v>0</v>
      </c>
      <c r="J16" s="19">
        <v>0</v>
      </c>
      <c r="K16" s="19">
        <v>0</v>
      </c>
      <c r="L16" s="19">
        <v>66.5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31.5" customHeight="1" spans="1:26">
      <c r="A17" s="18" t="s">
        <v>250</v>
      </c>
      <c r="B17" s="6" t="s">
        <v>251</v>
      </c>
      <c r="C17" s="6" t="s">
        <v>254</v>
      </c>
      <c r="D17" s="18" t="s">
        <v>256</v>
      </c>
      <c r="E17" s="6" t="s">
        <v>51</v>
      </c>
      <c r="F17" s="18" t="s">
        <v>239</v>
      </c>
      <c r="G17" s="18" t="s">
        <v>240</v>
      </c>
      <c r="H17" s="19">
        <v>75</v>
      </c>
      <c r="I17" s="19">
        <v>0</v>
      </c>
      <c r="J17" s="19">
        <v>0</v>
      </c>
      <c r="K17" s="19">
        <v>0</v>
      </c>
      <c r="L17" s="19">
        <v>75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31.5" customHeight="1" spans="1:26">
      <c r="A18" s="18" t="s">
        <v>250</v>
      </c>
      <c r="B18" s="6" t="s">
        <v>251</v>
      </c>
      <c r="C18" s="6" t="s">
        <v>254</v>
      </c>
      <c r="D18" s="18" t="s">
        <v>257</v>
      </c>
      <c r="E18" s="6" t="s">
        <v>53</v>
      </c>
      <c r="F18" s="18" t="s">
        <v>239</v>
      </c>
      <c r="G18" s="18" t="s">
        <v>240</v>
      </c>
      <c r="H18" s="19">
        <v>114.8</v>
      </c>
      <c r="I18" s="19">
        <v>0</v>
      </c>
      <c r="J18" s="19">
        <v>0</v>
      </c>
      <c r="K18" s="19">
        <v>0</v>
      </c>
      <c r="L18" s="19">
        <v>114.8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31.5" customHeight="1" spans="1:26">
      <c r="A19" s="18" t="s">
        <v>20</v>
      </c>
      <c r="B19" s="6" t="s">
        <v>20</v>
      </c>
      <c r="C19" s="6" t="s">
        <v>258</v>
      </c>
      <c r="D19" s="18" t="s">
        <v>259</v>
      </c>
      <c r="E19" s="6" t="s">
        <v>20</v>
      </c>
      <c r="F19" s="18" t="s">
        <v>20</v>
      </c>
      <c r="G19" s="18" t="s">
        <v>20</v>
      </c>
      <c r="H19" s="19">
        <v>6</v>
      </c>
      <c r="I19" s="19">
        <v>6</v>
      </c>
      <c r="J19" s="19">
        <v>0</v>
      </c>
      <c r="K19" s="19">
        <v>0</v>
      </c>
      <c r="L19" s="19">
        <v>0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31.5" customHeight="1" spans="1:26">
      <c r="A20" s="18" t="s">
        <v>260</v>
      </c>
      <c r="B20" s="6" t="s">
        <v>261</v>
      </c>
      <c r="C20" s="6" t="s">
        <v>262</v>
      </c>
      <c r="D20" s="18" t="s">
        <v>263</v>
      </c>
      <c r="E20" s="6" t="s">
        <v>50</v>
      </c>
      <c r="F20" s="18" t="s">
        <v>239</v>
      </c>
      <c r="G20" s="18" t="s">
        <v>240</v>
      </c>
      <c r="H20" s="19">
        <v>6</v>
      </c>
      <c r="I20" s="19">
        <v>6</v>
      </c>
      <c r="J20" s="19">
        <v>0</v>
      </c>
      <c r="K20" s="19">
        <v>0</v>
      </c>
      <c r="L20" s="19">
        <v>0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31.5" customHeight="1" spans="1:26">
      <c r="A21" s="18" t="s">
        <v>20</v>
      </c>
      <c r="B21" s="6" t="s">
        <v>20</v>
      </c>
      <c r="C21" s="6" t="s">
        <v>264</v>
      </c>
      <c r="D21" s="18" t="s">
        <v>265</v>
      </c>
      <c r="E21" s="6" t="s">
        <v>20</v>
      </c>
      <c r="F21" s="18" t="s">
        <v>20</v>
      </c>
      <c r="G21" s="18" t="s">
        <v>20</v>
      </c>
      <c r="H21" s="19">
        <v>9.69</v>
      </c>
      <c r="I21" s="19">
        <v>9.69</v>
      </c>
      <c r="J21" s="19">
        <v>0</v>
      </c>
      <c r="K21" s="19">
        <v>0</v>
      </c>
      <c r="L21" s="19">
        <v>0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31.5" customHeight="1" spans="1:26">
      <c r="A22" s="18" t="s">
        <v>266</v>
      </c>
      <c r="B22" s="6" t="s">
        <v>267</v>
      </c>
      <c r="C22" s="6" t="s">
        <v>268</v>
      </c>
      <c r="D22" s="18" t="s">
        <v>269</v>
      </c>
      <c r="E22" s="6" t="s">
        <v>50</v>
      </c>
      <c r="F22" s="18" t="s">
        <v>239</v>
      </c>
      <c r="G22" s="18" t="s">
        <v>240</v>
      </c>
      <c r="H22" s="19">
        <v>6</v>
      </c>
      <c r="I22" s="19">
        <v>6</v>
      </c>
      <c r="J22" s="19">
        <v>0</v>
      </c>
      <c r="K22" s="19">
        <v>0</v>
      </c>
      <c r="L22" s="19">
        <v>0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31.5" customHeight="1" spans="1:26">
      <c r="A23" s="18" t="s">
        <v>266</v>
      </c>
      <c r="B23" s="6" t="s">
        <v>267</v>
      </c>
      <c r="C23" s="6" t="s">
        <v>268</v>
      </c>
      <c r="D23" s="18" t="s">
        <v>270</v>
      </c>
      <c r="E23" s="6" t="s">
        <v>53</v>
      </c>
      <c r="F23" s="18" t="s">
        <v>239</v>
      </c>
      <c r="G23" s="18" t="s">
        <v>240</v>
      </c>
      <c r="H23" s="19">
        <v>3.69</v>
      </c>
      <c r="I23" s="19">
        <v>3.69</v>
      </c>
      <c r="J23" s="19">
        <v>0</v>
      </c>
      <c r="K23" s="19">
        <v>0</v>
      </c>
      <c r="L23" s="19">
        <v>0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33.75" customHeight="1" spans="1:12">
      <c r="A24" s="20"/>
      <c r="B24" s="21" t="s">
        <v>271</v>
      </c>
      <c r="C24" s="20"/>
      <c r="D24" s="20"/>
      <c r="E24" s="20"/>
      <c r="F24" s="20"/>
      <c r="G24" s="20"/>
      <c r="H24" s="22">
        <v>531.07</v>
      </c>
      <c r="I24" s="22">
        <v>101.77</v>
      </c>
      <c r="J24" s="22">
        <v>0</v>
      </c>
      <c r="K24" s="22">
        <v>0</v>
      </c>
      <c r="L24" s="22">
        <v>429.3</v>
      </c>
    </row>
  </sheetData>
  <mergeCells count="14">
    <mergeCell ref="A2:L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5" right="0.75" top="1" bottom="1" header="0.5" footer="0.5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showGridLines="0" topLeftCell="A9" workbookViewId="0">
      <selection activeCell="J13" sqref="J13"/>
    </sheetView>
  </sheetViews>
  <sheetFormatPr defaultColWidth="9" defaultRowHeight="13.1"/>
  <cols>
    <col min="1" max="1" width="7.71428571428571" customWidth="1"/>
    <col min="2" max="2" width="6.85714285714286" customWidth="1"/>
    <col min="3" max="3" width="8.28571428571429" customWidth="1"/>
    <col min="4" max="8" width="9.85714285714286" customWidth="1"/>
    <col min="9" max="11" width="9" customWidth="1"/>
    <col min="12" max="12" width="9.28571428571429" customWidth="1"/>
    <col min="13" max="19" width="9" customWidth="1"/>
    <col min="20" max="22" width="9.85714285714286" customWidth="1"/>
    <col min="23" max="23" width="9" customWidth="1"/>
    <col min="24" max="26" width="9.57142857142857" customWidth="1"/>
  </cols>
  <sheetData>
    <row r="1" ht="1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  <c r="O1" s="11"/>
      <c r="P1" s="1"/>
      <c r="Q1" s="1"/>
      <c r="R1" s="1"/>
      <c r="S1" s="1"/>
      <c r="T1" s="1"/>
      <c r="U1" s="1"/>
      <c r="V1" s="14" t="s">
        <v>272</v>
      </c>
      <c r="W1" s="14"/>
    </row>
    <row r="2" ht="39" customHeight="1" spans="1:23">
      <c r="A2" s="2" t="s">
        <v>273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5.75" customHeight="1" spans="1:26">
      <c r="A3" s="3" t="str">
        <f>_xlfn.CONCAT("单位：","防城港市气象局")</f>
        <v>单位：防城港市气象局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2"/>
      <c r="O3" s="12"/>
      <c r="P3" s="13"/>
      <c r="Q3" s="13"/>
      <c r="R3" s="13"/>
      <c r="S3" s="13"/>
      <c r="T3" s="13"/>
      <c r="U3" s="13"/>
      <c r="V3" s="12" t="s">
        <v>6</v>
      </c>
      <c r="W3" s="12"/>
      <c r="X3" s="15"/>
      <c r="Y3" s="15"/>
      <c r="Z3" s="15"/>
    </row>
    <row r="4" ht="22.5" customHeight="1" spans="1:26">
      <c r="A4" s="4" t="s">
        <v>274</v>
      </c>
      <c r="B4" s="4" t="s">
        <v>275</v>
      </c>
      <c r="C4" s="4" t="s">
        <v>276</v>
      </c>
      <c r="D4" s="4" t="s">
        <v>277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5"/>
      <c r="Y4" s="15"/>
      <c r="Z4" s="15"/>
    </row>
    <row r="5" ht="21" customHeight="1" spans="1:26">
      <c r="A5" s="4"/>
      <c r="B5" s="4"/>
      <c r="C5" s="4"/>
      <c r="D5" s="4" t="s">
        <v>32</v>
      </c>
      <c r="E5" s="4"/>
      <c r="F5" s="4"/>
      <c r="G5" s="4"/>
      <c r="H5" s="4" t="s">
        <v>278</v>
      </c>
      <c r="I5" s="4"/>
      <c r="J5" s="4"/>
      <c r="K5" s="4"/>
      <c r="L5" s="4" t="s">
        <v>229</v>
      </c>
      <c r="M5" s="4"/>
      <c r="N5" s="4"/>
      <c r="O5" s="4"/>
      <c r="P5" s="4" t="s">
        <v>38</v>
      </c>
      <c r="Q5" s="4"/>
      <c r="R5" s="4"/>
      <c r="S5" s="4"/>
      <c r="T5" s="4" t="s">
        <v>230</v>
      </c>
      <c r="U5" s="4"/>
      <c r="V5" s="4"/>
      <c r="W5" s="4"/>
      <c r="X5" s="15"/>
      <c r="Y5" s="15"/>
      <c r="Z5" s="15"/>
    </row>
    <row r="6" ht="22.5" customHeight="1" spans="1:26">
      <c r="A6" s="4"/>
      <c r="B6" s="4"/>
      <c r="C6" s="4"/>
      <c r="D6" s="5" t="s">
        <v>32</v>
      </c>
      <c r="E6" s="4" t="s">
        <v>279</v>
      </c>
      <c r="F6" s="4" t="s">
        <v>280</v>
      </c>
      <c r="G6" s="4" t="s">
        <v>281</v>
      </c>
      <c r="H6" s="4" t="s">
        <v>34</v>
      </c>
      <c r="I6" s="4" t="s">
        <v>279</v>
      </c>
      <c r="J6" s="4" t="s">
        <v>280</v>
      </c>
      <c r="K6" s="4" t="s">
        <v>281</v>
      </c>
      <c r="L6" s="4" t="s">
        <v>34</v>
      </c>
      <c r="M6" s="4" t="s">
        <v>279</v>
      </c>
      <c r="N6" s="4" t="s">
        <v>280</v>
      </c>
      <c r="O6" s="4" t="s">
        <v>281</v>
      </c>
      <c r="P6" s="4" t="s">
        <v>34</v>
      </c>
      <c r="Q6" s="4" t="s">
        <v>279</v>
      </c>
      <c r="R6" s="4" t="s">
        <v>280</v>
      </c>
      <c r="S6" s="4" t="s">
        <v>281</v>
      </c>
      <c r="T6" s="4" t="s">
        <v>34</v>
      </c>
      <c r="U6" s="4" t="s">
        <v>279</v>
      </c>
      <c r="V6" s="4" t="s">
        <v>280</v>
      </c>
      <c r="W6" s="4" t="s">
        <v>281</v>
      </c>
      <c r="X6" s="15"/>
      <c r="Y6" s="15"/>
      <c r="Z6" s="15"/>
    </row>
    <row r="7" ht="54" customHeight="1" spans="1:26">
      <c r="A7" s="6" t="s">
        <v>50</v>
      </c>
      <c r="B7" s="6" t="s">
        <v>20</v>
      </c>
      <c r="C7" s="7" t="s">
        <v>282</v>
      </c>
      <c r="D7" s="8">
        <v>20.6</v>
      </c>
      <c r="E7" s="8">
        <v>20.6</v>
      </c>
      <c r="F7" s="8">
        <v>0</v>
      </c>
      <c r="G7" s="8">
        <v>0</v>
      </c>
      <c r="H7" s="8">
        <v>1.8</v>
      </c>
      <c r="I7" s="8">
        <v>1.8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18.8</v>
      </c>
      <c r="U7" s="8">
        <v>18.8</v>
      </c>
      <c r="V7" s="8">
        <v>0</v>
      </c>
      <c r="W7" s="8">
        <v>0</v>
      </c>
      <c r="X7" s="15"/>
      <c r="Y7" s="15"/>
      <c r="Z7" s="15"/>
    </row>
    <row r="8" ht="54" customHeight="1" spans="1:26">
      <c r="A8" s="6" t="s">
        <v>58</v>
      </c>
      <c r="B8" s="6" t="s">
        <v>283</v>
      </c>
      <c r="C8" s="7" t="s">
        <v>20</v>
      </c>
      <c r="D8" s="8">
        <v>18.8</v>
      </c>
      <c r="E8" s="8">
        <v>18.8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18.8</v>
      </c>
      <c r="U8" s="8">
        <v>18.8</v>
      </c>
      <c r="V8" s="8">
        <v>0</v>
      </c>
      <c r="W8" s="8">
        <v>0</v>
      </c>
      <c r="X8" s="15"/>
      <c r="Y8" s="15"/>
      <c r="Z8" s="15"/>
    </row>
    <row r="9" ht="54" customHeight="1" spans="1:26">
      <c r="A9" s="6" t="s">
        <v>59</v>
      </c>
      <c r="B9" s="6" t="s">
        <v>283</v>
      </c>
      <c r="C9" s="7" t="s">
        <v>20</v>
      </c>
      <c r="D9" s="8">
        <v>1.8</v>
      </c>
      <c r="E9" s="8">
        <v>1.8</v>
      </c>
      <c r="F9" s="8">
        <v>0</v>
      </c>
      <c r="G9" s="8">
        <v>0</v>
      </c>
      <c r="H9" s="8">
        <v>1.8</v>
      </c>
      <c r="I9" s="8">
        <v>1.8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15"/>
      <c r="Y9" s="15"/>
      <c r="Z9" s="15"/>
    </row>
    <row r="10" ht="54" customHeight="1" spans="1:26">
      <c r="A10" s="6" t="s">
        <v>51</v>
      </c>
      <c r="B10" s="6" t="s">
        <v>20</v>
      </c>
      <c r="C10" s="7" t="s">
        <v>284</v>
      </c>
      <c r="D10" s="8">
        <v>1.82</v>
      </c>
      <c r="E10" s="8">
        <v>1.82</v>
      </c>
      <c r="F10" s="8">
        <v>0</v>
      </c>
      <c r="G10" s="8">
        <v>0</v>
      </c>
      <c r="H10" s="8">
        <v>1.82</v>
      </c>
      <c r="I10" s="8">
        <v>1.82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15"/>
      <c r="Y10" s="15"/>
      <c r="Z10" s="15"/>
    </row>
    <row r="11" ht="54" customHeight="1" spans="1:26">
      <c r="A11" s="6" t="s">
        <v>58</v>
      </c>
      <c r="B11" s="6" t="s">
        <v>283</v>
      </c>
      <c r="C11" s="7" t="s">
        <v>20</v>
      </c>
      <c r="D11" s="8">
        <v>0.12</v>
      </c>
      <c r="E11" s="8">
        <v>0.12</v>
      </c>
      <c r="F11" s="8">
        <v>0</v>
      </c>
      <c r="G11" s="8">
        <v>0</v>
      </c>
      <c r="H11" s="8">
        <v>0.12</v>
      </c>
      <c r="I11" s="8">
        <v>0.12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15"/>
      <c r="Y11" s="15"/>
      <c r="Z11" s="15"/>
    </row>
    <row r="12" ht="54" customHeight="1" spans="1:26">
      <c r="A12" s="6" t="s">
        <v>59</v>
      </c>
      <c r="B12" s="6" t="s">
        <v>283</v>
      </c>
      <c r="C12" s="7" t="s">
        <v>20</v>
      </c>
      <c r="D12" s="8">
        <v>1.7</v>
      </c>
      <c r="E12" s="8">
        <v>1.7</v>
      </c>
      <c r="F12" s="8">
        <v>0</v>
      </c>
      <c r="G12" s="8">
        <v>0</v>
      </c>
      <c r="H12" s="8">
        <v>1.7</v>
      </c>
      <c r="I12" s="8">
        <v>1.7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15"/>
      <c r="Y12" s="15"/>
      <c r="Z12" s="15"/>
    </row>
    <row r="13" ht="54" customHeight="1" spans="1:26">
      <c r="A13" s="6" t="s">
        <v>52</v>
      </c>
      <c r="B13" s="6" t="s">
        <v>20</v>
      </c>
      <c r="C13" s="7" t="s">
        <v>285</v>
      </c>
      <c r="D13" s="8">
        <v>62.7</v>
      </c>
      <c r="E13" s="8">
        <v>62.7</v>
      </c>
      <c r="F13" s="8">
        <v>0</v>
      </c>
      <c r="G13" s="8">
        <v>0</v>
      </c>
      <c r="H13" s="8">
        <v>1.2</v>
      </c>
      <c r="I13" s="8">
        <v>1.2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61.5</v>
      </c>
      <c r="U13" s="8">
        <v>61.5</v>
      </c>
      <c r="V13" s="8">
        <v>0</v>
      </c>
      <c r="W13" s="8">
        <v>0</v>
      </c>
      <c r="X13" s="15"/>
      <c r="Y13" s="15"/>
      <c r="Z13" s="15"/>
    </row>
    <row r="14" ht="54" customHeight="1" spans="1:26">
      <c r="A14" s="6" t="s">
        <v>59</v>
      </c>
      <c r="B14" s="6" t="s">
        <v>283</v>
      </c>
      <c r="C14" s="7" t="s">
        <v>20</v>
      </c>
      <c r="D14" s="8">
        <v>62.7</v>
      </c>
      <c r="E14" s="8">
        <v>62.7</v>
      </c>
      <c r="F14" s="8">
        <v>0</v>
      </c>
      <c r="G14" s="8">
        <v>0</v>
      </c>
      <c r="H14" s="8">
        <v>1.2</v>
      </c>
      <c r="I14" s="8">
        <v>1.2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61.5</v>
      </c>
      <c r="U14" s="8">
        <v>61.5</v>
      </c>
      <c r="V14" s="8">
        <v>0</v>
      </c>
      <c r="W14" s="8">
        <v>0</v>
      </c>
      <c r="X14" s="15"/>
      <c r="Y14" s="15"/>
      <c r="Z14" s="15"/>
    </row>
    <row r="15" ht="54" customHeight="1" spans="1:26">
      <c r="A15" s="6" t="s">
        <v>53</v>
      </c>
      <c r="B15" s="6" t="s">
        <v>20</v>
      </c>
      <c r="C15" s="7" t="s">
        <v>286</v>
      </c>
      <c r="D15" s="8">
        <v>84.6</v>
      </c>
      <c r="E15" s="8">
        <v>84.6</v>
      </c>
      <c r="F15" s="8">
        <v>0</v>
      </c>
      <c r="G15" s="8">
        <v>0</v>
      </c>
      <c r="H15" s="8">
        <v>3.2</v>
      </c>
      <c r="I15" s="8">
        <v>3.2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81.4</v>
      </c>
      <c r="U15" s="8">
        <v>81.4</v>
      </c>
      <c r="V15" s="8">
        <v>0</v>
      </c>
      <c r="W15" s="8">
        <v>0</v>
      </c>
      <c r="X15" s="15"/>
      <c r="Y15" s="15"/>
      <c r="Z15" s="15"/>
    </row>
    <row r="16" ht="54" customHeight="1" spans="1:26">
      <c r="A16" s="6" t="s">
        <v>59</v>
      </c>
      <c r="B16" s="6" t="s">
        <v>283</v>
      </c>
      <c r="C16" s="7" t="s">
        <v>20</v>
      </c>
      <c r="D16" s="8">
        <v>84.6</v>
      </c>
      <c r="E16" s="8">
        <v>84.6</v>
      </c>
      <c r="F16" s="8">
        <v>0</v>
      </c>
      <c r="G16" s="8">
        <v>0</v>
      </c>
      <c r="H16" s="8">
        <v>3.2</v>
      </c>
      <c r="I16" s="8">
        <v>3.2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81.4</v>
      </c>
      <c r="U16" s="8">
        <v>81.4</v>
      </c>
      <c r="V16" s="8">
        <v>0</v>
      </c>
      <c r="W16" s="8">
        <v>0</v>
      </c>
      <c r="X16" s="15"/>
      <c r="Y16" s="15"/>
      <c r="Z16" s="15"/>
    </row>
    <row r="17" ht="54" customHeight="1" spans="1:26">
      <c r="A17" s="9" t="s">
        <v>287</v>
      </c>
      <c r="B17" s="9"/>
      <c r="C17" s="9"/>
      <c r="D17" s="10">
        <v>169.72</v>
      </c>
      <c r="E17" s="10">
        <v>169.72</v>
      </c>
      <c r="F17" s="10">
        <v>0</v>
      </c>
      <c r="G17" s="10">
        <v>0</v>
      </c>
      <c r="H17" s="10">
        <v>8.02</v>
      </c>
      <c r="I17" s="10">
        <v>8.02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161.7</v>
      </c>
      <c r="U17" s="10">
        <v>161.7</v>
      </c>
      <c r="V17" s="10">
        <v>0</v>
      </c>
      <c r="W17" s="10">
        <v>0</v>
      </c>
      <c r="X17" s="16"/>
      <c r="Y17" s="16"/>
      <c r="Z17" s="16"/>
    </row>
  </sheetData>
  <mergeCells count="15">
    <mergeCell ref="N1:O1"/>
    <mergeCell ref="V1:W1"/>
    <mergeCell ref="A2:W2"/>
    <mergeCell ref="A3:M3"/>
    <mergeCell ref="N3:O3"/>
    <mergeCell ref="V3:W3"/>
    <mergeCell ref="D4:W4"/>
    <mergeCell ref="D5:G5"/>
    <mergeCell ref="H5:K5"/>
    <mergeCell ref="L5:O5"/>
    <mergeCell ref="P5:S5"/>
    <mergeCell ref="T5:W5"/>
    <mergeCell ref="A4:A6"/>
    <mergeCell ref="B4:B6"/>
    <mergeCell ref="C4:C6"/>
  </mergeCells>
  <pageMargins left="0.75" right="0.75" top="1" bottom="1" header="0.5" footer="0.5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"/>
  <sheetViews>
    <sheetView showGridLines="0" tabSelected="1" workbookViewId="0">
      <selection activeCell="N26" sqref="N26"/>
    </sheetView>
  </sheetViews>
  <sheetFormatPr defaultColWidth="9" defaultRowHeight="13.1"/>
  <cols>
    <col min="1" max="1" width="7.71428571428571" customWidth="1"/>
    <col min="2" max="2" width="6.85714285714286" customWidth="1"/>
    <col min="3" max="3" width="8.28571428571429" customWidth="1"/>
    <col min="4" max="8" width="9.85714285714286" customWidth="1"/>
    <col min="9" max="11" width="9" customWidth="1"/>
    <col min="12" max="12" width="9.28571428571429" customWidth="1"/>
    <col min="13" max="19" width="9" customWidth="1"/>
    <col min="20" max="22" width="9.85714285714286" customWidth="1"/>
    <col min="23" max="23" width="9" customWidth="1"/>
    <col min="24" max="26" width="9.57142857142857" customWidth="1"/>
  </cols>
  <sheetData>
    <row r="1" ht="1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  <c r="O1" s="11"/>
      <c r="P1" s="1"/>
      <c r="Q1" s="1"/>
      <c r="R1" s="1"/>
      <c r="S1" s="1"/>
      <c r="T1" s="1"/>
      <c r="U1" s="1"/>
      <c r="V1" s="14" t="s">
        <v>288</v>
      </c>
      <c r="W1" s="14"/>
    </row>
    <row r="2" ht="39" customHeight="1" spans="1:23">
      <c r="A2" s="2" t="s">
        <v>273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5.75" customHeight="1" spans="1:26">
      <c r="A3" s="3" t="str">
        <f>_xlfn.CONCAT("单位：","防城港市气象局")</f>
        <v>单位：防城港市气象局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2"/>
      <c r="O3" s="12"/>
      <c r="P3" s="13"/>
      <c r="Q3" s="13"/>
      <c r="R3" s="13"/>
      <c r="S3" s="13"/>
      <c r="T3" s="13"/>
      <c r="U3" s="13"/>
      <c r="V3" s="12" t="s">
        <v>6</v>
      </c>
      <c r="W3" s="12"/>
      <c r="X3" s="15"/>
      <c r="Y3" s="15"/>
      <c r="Z3" s="15"/>
    </row>
    <row r="4" ht="22.5" customHeight="1" spans="1:26">
      <c r="A4" s="4" t="s">
        <v>274</v>
      </c>
      <c r="B4" s="4" t="s">
        <v>275</v>
      </c>
      <c r="C4" s="4" t="s">
        <v>276</v>
      </c>
      <c r="D4" s="4" t="s">
        <v>277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5"/>
      <c r="Y4" s="15"/>
      <c r="Z4" s="15"/>
    </row>
    <row r="5" ht="21" customHeight="1" spans="1:26">
      <c r="A5" s="4"/>
      <c r="B5" s="4"/>
      <c r="C5" s="4"/>
      <c r="D5" s="4" t="s">
        <v>32</v>
      </c>
      <c r="E5" s="4"/>
      <c r="F5" s="4"/>
      <c r="G5" s="4"/>
      <c r="H5" s="4" t="s">
        <v>278</v>
      </c>
      <c r="I5" s="4"/>
      <c r="J5" s="4"/>
      <c r="K5" s="4"/>
      <c r="L5" s="4" t="s">
        <v>229</v>
      </c>
      <c r="M5" s="4"/>
      <c r="N5" s="4"/>
      <c r="O5" s="4"/>
      <c r="P5" s="4" t="s">
        <v>38</v>
      </c>
      <c r="Q5" s="4"/>
      <c r="R5" s="4"/>
      <c r="S5" s="4"/>
      <c r="T5" s="4" t="s">
        <v>230</v>
      </c>
      <c r="U5" s="4"/>
      <c r="V5" s="4"/>
      <c r="W5" s="4"/>
      <c r="X5" s="15"/>
      <c r="Y5" s="15"/>
      <c r="Z5" s="15"/>
    </row>
    <row r="6" ht="22.5" customHeight="1" spans="1:26">
      <c r="A6" s="4"/>
      <c r="B6" s="4"/>
      <c r="C6" s="4"/>
      <c r="D6" s="5" t="s">
        <v>32</v>
      </c>
      <c r="E6" s="4" t="s">
        <v>279</v>
      </c>
      <c r="F6" s="4" t="s">
        <v>280</v>
      </c>
      <c r="G6" s="4" t="s">
        <v>281</v>
      </c>
      <c r="H6" s="4" t="s">
        <v>34</v>
      </c>
      <c r="I6" s="4" t="s">
        <v>279</v>
      </c>
      <c r="J6" s="4" t="s">
        <v>280</v>
      </c>
      <c r="K6" s="4" t="s">
        <v>281</v>
      </c>
      <c r="L6" s="4" t="s">
        <v>34</v>
      </c>
      <c r="M6" s="4" t="s">
        <v>279</v>
      </c>
      <c r="N6" s="4" t="s">
        <v>280</v>
      </c>
      <c r="O6" s="4" t="s">
        <v>281</v>
      </c>
      <c r="P6" s="4" t="s">
        <v>34</v>
      </c>
      <c r="Q6" s="4" t="s">
        <v>279</v>
      </c>
      <c r="R6" s="4" t="s">
        <v>280</v>
      </c>
      <c r="S6" s="4" t="s">
        <v>281</v>
      </c>
      <c r="T6" s="4" t="s">
        <v>34</v>
      </c>
      <c r="U6" s="4" t="s">
        <v>279</v>
      </c>
      <c r="V6" s="4" t="s">
        <v>280</v>
      </c>
      <c r="W6" s="4" t="s">
        <v>281</v>
      </c>
      <c r="X6" s="15"/>
      <c r="Y6" s="15"/>
      <c r="Z6" s="15"/>
    </row>
    <row r="7" ht="54" customHeight="1" spans="1:26">
      <c r="A7" s="6" t="s">
        <v>50</v>
      </c>
      <c r="B7" s="6" t="s">
        <v>20</v>
      </c>
      <c r="C7" s="7" t="s">
        <v>282</v>
      </c>
      <c r="D7" s="8">
        <v>20.6</v>
      </c>
      <c r="E7" s="8">
        <v>20.6</v>
      </c>
      <c r="F7" s="8">
        <v>0</v>
      </c>
      <c r="G7" s="8">
        <v>0</v>
      </c>
      <c r="H7" s="8">
        <v>1.8</v>
      </c>
      <c r="I7" s="8">
        <v>1.8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18.8</v>
      </c>
      <c r="U7" s="8">
        <v>18.8</v>
      </c>
      <c r="V7" s="8">
        <v>0</v>
      </c>
      <c r="W7" s="8">
        <v>0</v>
      </c>
      <c r="X7" s="15"/>
      <c r="Y7" s="15"/>
      <c r="Z7" s="15"/>
    </row>
    <row r="8" ht="54" customHeight="1" spans="1:26">
      <c r="A8" s="6" t="s">
        <v>58</v>
      </c>
      <c r="B8" s="6" t="s">
        <v>283</v>
      </c>
      <c r="C8" s="7" t="s">
        <v>20</v>
      </c>
      <c r="D8" s="8">
        <v>18.8</v>
      </c>
      <c r="E8" s="8">
        <v>18.8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18.8</v>
      </c>
      <c r="U8" s="8">
        <v>18.8</v>
      </c>
      <c r="V8" s="8">
        <v>0</v>
      </c>
      <c r="W8" s="8">
        <v>0</v>
      </c>
      <c r="X8" s="15"/>
      <c r="Y8" s="15"/>
      <c r="Z8" s="15"/>
    </row>
    <row r="9" ht="54" customHeight="1" spans="1:26">
      <c r="A9" s="6" t="s">
        <v>59</v>
      </c>
      <c r="B9" s="6" t="s">
        <v>283</v>
      </c>
      <c r="C9" s="7" t="s">
        <v>20</v>
      </c>
      <c r="D9" s="8">
        <v>1.8</v>
      </c>
      <c r="E9" s="8">
        <v>1.8</v>
      </c>
      <c r="F9" s="8">
        <v>0</v>
      </c>
      <c r="G9" s="8">
        <v>0</v>
      </c>
      <c r="H9" s="8">
        <v>1.8</v>
      </c>
      <c r="I9" s="8">
        <v>1.8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15"/>
      <c r="Y9" s="15"/>
      <c r="Z9" s="15"/>
    </row>
    <row r="10" ht="54" customHeight="1" spans="1:26">
      <c r="A10" s="6" t="s">
        <v>237</v>
      </c>
      <c r="B10" s="6" t="s">
        <v>283</v>
      </c>
      <c r="C10" s="7" t="s">
        <v>20</v>
      </c>
      <c r="D10" s="8">
        <v>0.9</v>
      </c>
      <c r="E10" s="8">
        <v>0.9</v>
      </c>
      <c r="F10" s="8">
        <v>0</v>
      </c>
      <c r="G10" s="8">
        <v>0</v>
      </c>
      <c r="H10" s="8">
        <v>0.9</v>
      </c>
      <c r="I10" s="8">
        <v>0.9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15"/>
      <c r="Y10" s="15"/>
      <c r="Z10" s="15"/>
    </row>
    <row r="11" ht="54" customHeight="1" spans="1:26">
      <c r="A11" s="6" t="s">
        <v>262</v>
      </c>
      <c r="B11" s="6" t="s">
        <v>283</v>
      </c>
      <c r="C11" s="7" t="s">
        <v>20</v>
      </c>
      <c r="D11" s="8">
        <v>0.9</v>
      </c>
      <c r="E11" s="8">
        <v>0.9</v>
      </c>
      <c r="F11" s="8">
        <v>0</v>
      </c>
      <c r="G11" s="8">
        <v>0</v>
      </c>
      <c r="H11" s="8">
        <v>0.9</v>
      </c>
      <c r="I11" s="8">
        <v>0.9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15"/>
      <c r="Y11" s="15"/>
      <c r="Z11" s="15"/>
    </row>
    <row r="12" ht="54" customHeight="1" spans="1:26">
      <c r="A12" s="6" t="s">
        <v>289</v>
      </c>
      <c r="B12" s="6" t="s">
        <v>283</v>
      </c>
      <c r="C12" s="7" t="s">
        <v>20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15"/>
      <c r="Y12" s="15"/>
      <c r="Z12" s="15"/>
    </row>
    <row r="13" ht="54" customHeight="1" spans="1:26">
      <c r="A13" s="6" t="s">
        <v>51</v>
      </c>
      <c r="B13" s="6" t="s">
        <v>20</v>
      </c>
      <c r="C13" s="7" t="s">
        <v>284</v>
      </c>
      <c r="D13" s="8">
        <v>1.82</v>
      </c>
      <c r="E13" s="8">
        <v>1.82</v>
      </c>
      <c r="F13" s="8">
        <v>0</v>
      </c>
      <c r="G13" s="8">
        <v>0</v>
      </c>
      <c r="H13" s="8">
        <v>1.82</v>
      </c>
      <c r="I13" s="8">
        <v>1.82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15"/>
      <c r="Y13" s="15"/>
      <c r="Z13" s="15"/>
    </row>
    <row r="14" ht="54" customHeight="1" spans="1:26">
      <c r="A14" s="6" t="s">
        <v>58</v>
      </c>
      <c r="B14" s="6" t="s">
        <v>283</v>
      </c>
      <c r="C14" s="7" t="s">
        <v>20</v>
      </c>
      <c r="D14" s="8">
        <v>0.12</v>
      </c>
      <c r="E14" s="8">
        <v>0.12</v>
      </c>
      <c r="F14" s="8">
        <v>0</v>
      </c>
      <c r="G14" s="8">
        <v>0</v>
      </c>
      <c r="H14" s="8">
        <v>0.12</v>
      </c>
      <c r="I14" s="8">
        <v>0.12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15"/>
      <c r="Y14" s="15"/>
      <c r="Z14" s="15"/>
    </row>
    <row r="15" ht="54" customHeight="1" spans="1:26">
      <c r="A15" s="6" t="s">
        <v>59</v>
      </c>
      <c r="B15" s="6" t="s">
        <v>283</v>
      </c>
      <c r="C15" s="7" t="s">
        <v>20</v>
      </c>
      <c r="D15" s="8">
        <v>1.7</v>
      </c>
      <c r="E15" s="8">
        <v>1.7</v>
      </c>
      <c r="F15" s="8">
        <v>0</v>
      </c>
      <c r="G15" s="8">
        <v>0</v>
      </c>
      <c r="H15" s="8">
        <v>1.7</v>
      </c>
      <c r="I15" s="8">
        <v>1.7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15"/>
      <c r="Y15" s="15"/>
      <c r="Z15" s="15"/>
    </row>
    <row r="16" ht="54" customHeight="1" spans="1:26">
      <c r="A16" s="6" t="s">
        <v>237</v>
      </c>
      <c r="B16" s="6" t="s">
        <v>283</v>
      </c>
      <c r="C16" s="7" t="s">
        <v>20</v>
      </c>
      <c r="D16" s="8">
        <v>1.7</v>
      </c>
      <c r="E16" s="8">
        <v>1.7</v>
      </c>
      <c r="F16" s="8">
        <v>0</v>
      </c>
      <c r="G16" s="8">
        <v>0</v>
      </c>
      <c r="H16" s="8">
        <v>1.7</v>
      </c>
      <c r="I16" s="8">
        <v>1.7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15"/>
      <c r="Y16" s="15"/>
      <c r="Z16" s="15"/>
    </row>
    <row r="17" ht="54" customHeight="1" spans="1:26">
      <c r="A17" s="6" t="s">
        <v>52</v>
      </c>
      <c r="B17" s="6" t="s">
        <v>20</v>
      </c>
      <c r="C17" s="7" t="s">
        <v>285</v>
      </c>
      <c r="D17" s="8">
        <v>62.7</v>
      </c>
      <c r="E17" s="8">
        <v>62.7</v>
      </c>
      <c r="F17" s="8">
        <v>0</v>
      </c>
      <c r="G17" s="8">
        <v>0</v>
      </c>
      <c r="H17" s="8">
        <v>1.2</v>
      </c>
      <c r="I17" s="8">
        <v>1.2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61.5</v>
      </c>
      <c r="U17" s="8">
        <v>61.5</v>
      </c>
      <c r="V17" s="8">
        <v>0</v>
      </c>
      <c r="W17" s="8">
        <v>0</v>
      </c>
      <c r="X17" s="15"/>
      <c r="Y17" s="15"/>
      <c r="Z17" s="15"/>
    </row>
    <row r="18" ht="54" customHeight="1" spans="1:26">
      <c r="A18" s="6" t="s">
        <v>59</v>
      </c>
      <c r="B18" s="6" t="s">
        <v>283</v>
      </c>
      <c r="C18" s="7" t="s">
        <v>20</v>
      </c>
      <c r="D18" s="8">
        <v>62.7</v>
      </c>
      <c r="E18" s="8">
        <v>62.7</v>
      </c>
      <c r="F18" s="8">
        <v>0</v>
      </c>
      <c r="G18" s="8">
        <v>0</v>
      </c>
      <c r="H18" s="8">
        <v>1.2</v>
      </c>
      <c r="I18" s="8">
        <v>1.2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61.5</v>
      </c>
      <c r="U18" s="8">
        <v>61.5</v>
      </c>
      <c r="V18" s="8">
        <v>0</v>
      </c>
      <c r="W18" s="8">
        <v>0</v>
      </c>
      <c r="X18" s="15"/>
      <c r="Y18" s="15"/>
      <c r="Z18" s="15"/>
    </row>
    <row r="19" ht="54" customHeight="1" spans="1:26">
      <c r="A19" s="6" t="s">
        <v>237</v>
      </c>
      <c r="B19" s="6" t="s">
        <v>283</v>
      </c>
      <c r="C19" s="7" t="s">
        <v>20</v>
      </c>
      <c r="D19" s="8">
        <v>1.2</v>
      </c>
      <c r="E19" s="8">
        <v>1.2</v>
      </c>
      <c r="F19" s="8">
        <v>0</v>
      </c>
      <c r="G19" s="8">
        <v>0</v>
      </c>
      <c r="H19" s="8">
        <v>1.2</v>
      </c>
      <c r="I19" s="8">
        <v>1.2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15"/>
      <c r="Y19" s="15"/>
      <c r="Z19" s="15"/>
    </row>
    <row r="20" ht="54" customHeight="1" spans="1:26">
      <c r="A20" s="6" t="s">
        <v>254</v>
      </c>
      <c r="B20" s="6" t="s">
        <v>283</v>
      </c>
      <c r="C20" s="7" t="s">
        <v>20</v>
      </c>
      <c r="D20" s="8">
        <v>61.5</v>
      </c>
      <c r="E20" s="8">
        <v>61.5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61.5</v>
      </c>
      <c r="U20" s="8">
        <v>61.5</v>
      </c>
      <c r="V20" s="8">
        <v>0</v>
      </c>
      <c r="W20" s="8">
        <v>0</v>
      </c>
      <c r="X20" s="15"/>
      <c r="Y20" s="15"/>
      <c r="Z20" s="15"/>
    </row>
    <row r="21" ht="54" customHeight="1" spans="1:26">
      <c r="A21" s="6" t="s">
        <v>53</v>
      </c>
      <c r="B21" s="6" t="s">
        <v>20</v>
      </c>
      <c r="C21" s="7" t="s">
        <v>286</v>
      </c>
      <c r="D21" s="8">
        <v>84.6</v>
      </c>
      <c r="E21" s="8">
        <v>84.6</v>
      </c>
      <c r="F21" s="8">
        <v>0</v>
      </c>
      <c r="G21" s="8">
        <v>0</v>
      </c>
      <c r="H21" s="8">
        <v>3.2</v>
      </c>
      <c r="I21" s="8">
        <v>3.2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81.4</v>
      </c>
      <c r="U21" s="8">
        <v>81.4</v>
      </c>
      <c r="V21" s="8">
        <v>0</v>
      </c>
      <c r="W21" s="8">
        <v>0</v>
      </c>
      <c r="X21" s="15"/>
      <c r="Y21" s="15"/>
      <c r="Z21" s="15"/>
    </row>
    <row r="22" ht="54" customHeight="1" spans="1:26">
      <c r="A22" s="6" t="s">
        <v>59</v>
      </c>
      <c r="B22" s="6" t="s">
        <v>283</v>
      </c>
      <c r="C22" s="7" t="s">
        <v>20</v>
      </c>
      <c r="D22" s="8">
        <v>84.6</v>
      </c>
      <c r="E22" s="8">
        <v>84.6</v>
      </c>
      <c r="F22" s="8">
        <v>0</v>
      </c>
      <c r="G22" s="8">
        <v>0</v>
      </c>
      <c r="H22" s="8">
        <v>3.2</v>
      </c>
      <c r="I22" s="8">
        <v>3.2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81.4</v>
      </c>
      <c r="U22" s="8">
        <v>81.4</v>
      </c>
      <c r="V22" s="8">
        <v>0</v>
      </c>
      <c r="W22" s="8">
        <v>0</v>
      </c>
      <c r="X22" s="15"/>
      <c r="Y22" s="15"/>
      <c r="Z22" s="15"/>
    </row>
    <row r="23" ht="54" customHeight="1" spans="1:26">
      <c r="A23" s="6" t="s">
        <v>237</v>
      </c>
      <c r="B23" s="6" t="s">
        <v>283</v>
      </c>
      <c r="C23" s="7" t="s">
        <v>20</v>
      </c>
      <c r="D23" s="8">
        <v>2.2</v>
      </c>
      <c r="E23" s="8">
        <v>2.2</v>
      </c>
      <c r="F23" s="8">
        <v>0</v>
      </c>
      <c r="G23" s="8">
        <v>0</v>
      </c>
      <c r="H23" s="8">
        <v>2.2</v>
      </c>
      <c r="I23" s="8">
        <v>2.2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15"/>
      <c r="Y23" s="15"/>
      <c r="Z23" s="15"/>
    </row>
    <row r="24" ht="54" customHeight="1" spans="1:26">
      <c r="A24" s="6" t="s">
        <v>268</v>
      </c>
      <c r="B24" s="6" t="s">
        <v>283</v>
      </c>
      <c r="C24" s="7" t="s">
        <v>20</v>
      </c>
      <c r="D24" s="8">
        <v>1</v>
      </c>
      <c r="E24" s="8">
        <v>1</v>
      </c>
      <c r="F24" s="8">
        <v>0</v>
      </c>
      <c r="G24" s="8">
        <v>0</v>
      </c>
      <c r="H24" s="8">
        <v>1</v>
      </c>
      <c r="I24" s="8">
        <v>1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15"/>
      <c r="Y24" s="15"/>
      <c r="Z24" s="15"/>
    </row>
    <row r="25" ht="54" customHeight="1" spans="1:26">
      <c r="A25" s="6" t="s">
        <v>254</v>
      </c>
      <c r="B25" s="6" t="s">
        <v>283</v>
      </c>
      <c r="C25" s="7" t="s">
        <v>20</v>
      </c>
      <c r="D25" s="8">
        <v>81.4</v>
      </c>
      <c r="E25" s="8">
        <v>81.4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81.4</v>
      </c>
      <c r="U25" s="8">
        <v>81.4</v>
      </c>
      <c r="V25" s="8">
        <v>0</v>
      </c>
      <c r="W25" s="8">
        <v>0</v>
      </c>
      <c r="X25" s="15"/>
      <c r="Y25" s="15"/>
      <c r="Z25" s="15"/>
    </row>
    <row r="26" ht="54" customHeight="1" spans="1:26">
      <c r="A26" s="9" t="s">
        <v>287</v>
      </c>
      <c r="B26" s="9"/>
      <c r="C26" s="9"/>
      <c r="D26" s="10">
        <v>169.72</v>
      </c>
      <c r="E26" s="10">
        <v>169.72</v>
      </c>
      <c r="F26" s="10">
        <v>0</v>
      </c>
      <c r="G26" s="10">
        <v>0</v>
      </c>
      <c r="H26" s="10">
        <v>8.02</v>
      </c>
      <c r="I26" s="10">
        <v>8.02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161.7</v>
      </c>
      <c r="U26" s="10">
        <v>161.7</v>
      </c>
      <c r="V26" s="10">
        <v>0</v>
      </c>
      <c r="W26" s="10">
        <v>0</v>
      </c>
      <c r="X26" s="16"/>
      <c r="Y26" s="16"/>
      <c r="Z26" s="16"/>
    </row>
  </sheetData>
  <mergeCells count="15">
    <mergeCell ref="N1:O1"/>
    <mergeCell ref="V1:W1"/>
    <mergeCell ref="A2:W2"/>
    <mergeCell ref="A3:M3"/>
    <mergeCell ref="N3:O3"/>
    <mergeCell ref="V3:W3"/>
    <mergeCell ref="D4:W4"/>
    <mergeCell ref="D5:G5"/>
    <mergeCell ref="H5:K5"/>
    <mergeCell ref="L5:O5"/>
    <mergeCell ref="P5:S5"/>
    <mergeCell ref="T5:W5"/>
    <mergeCell ref="A4:A6"/>
    <mergeCell ref="B4:B6"/>
    <mergeCell ref="C4:C6"/>
  </mergeCells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workbookViewId="0">
      <selection activeCell="B17" sqref="B17"/>
    </sheetView>
  </sheetViews>
  <sheetFormatPr defaultColWidth="9" defaultRowHeight="13.1" outlineLevelCol="3"/>
  <cols>
    <col min="1" max="4" width="39.2857142857143" customWidth="1"/>
    <col min="5" max="5" width="9.57142857142857" customWidth="1"/>
  </cols>
  <sheetData>
    <row r="1" ht="15" customHeight="1" spans="1:4">
      <c r="A1" s="16"/>
      <c r="B1" s="16"/>
      <c r="C1" s="16"/>
      <c r="D1" s="23" t="s">
        <v>4</v>
      </c>
    </row>
    <row r="2" ht="30.75" customHeight="1" spans="1:4">
      <c r="A2" s="17" t="s">
        <v>5</v>
      </c>
      <c r="B2" s="17"/>
      <c r="C2" s="17"/>
      <c r="D2" s="17"/>
    </row>
    <row r="3" ht="16.5" customHeight="1" spans="1:4">
      <c r="A3" s="57" t="str">
        <f>_xlfn.CONCAT("单位：","防城港市气象局")</f>
        <v>单位：防城港市气象局</v>
      </c>
      <c r="B3" s="58"/>
      <c r="C3" s="58"/>
      <c r="D3" s="59" t="s">
        <v>6</v>
      </c>
    </row>
    <row r="4" ht="18.75" customHeight="1" spans="1:4">
      <c r="A4" s="27" t="s">
        <v>7</v>
      </c>
      <c r="B4" s="27"/>
      <c r="C4" s="27" t="s">
        <v>8</v>
      </c>
      <c r="D4" s="27"/>
    </row>
    <row r="5" ht="18.75" customHeight="1" spans="1:4">
      <c r="A5" s="27" t="s">
        <v>9</v>
      </c>
      <c r="B5" s="27" t="s">
        <v>10</v>
      </c>
      <c r="C5" s="27" t="s">
        <v>9</v>
      </c>
      <c r="D5" s="27" t="s">
        <v>10</v>
      </c>
    </row>
    <row r="6" ht="18.75" customHeight="1" spans="1:4">
      <c r="A6" s="20" t="s">
        <v>11</v>
      </c>
      <c r="B6" s="32">
        <v>1131.59</v>
      </c>
      <c r="C6" s="20" t="s">
        <v>12</v>
      </c>
      <c r="D6" s="32">
        <v>275.41</v>
      </c>
    </row>
    <row r="7" ht="18.75" customHeight="1" spans="1:4">
      <c r="A7" s="20" t="s">
        <v>13</v>
      </c>
      <c r="B7" s="32">
        <v>0</v>
      </c>
      <c r="C7" s="20" t="s">
        <v>14</v>
      </c>
      <c r="D7" s="32">
        <v>29.74</v>
      </c>
    </row>
    <row r="8" ht="18.75" customHeight="1" spans="1:4">
      <c r="A8" s="20" t="s">
        <v>15</v>
      </c>
      <c r="B8" s="32">
        <v>0</v>
      </c>
      <c r="C8" s="20" t="s">
        <v>16</v>
      </c>
      <c r="D8" s="32">
        <v>2048.18</v>
      </c>
    </row>
    <row r="9" ht="18.75" customHeight="1" spans="1:4">
      <c r="A9" s="20" t="s">
        <v>17</v>
      </c>
      <c r="B9" s="32">
        <v>365.42</v>
      </c>
      <c r="C9" s="20" t="s">
        <v>18</v>
      </c>
      <c r="D9" s="32">
        <v>114.13</v>
      </c>
    </row>
    <row r="10" ht="18.75" customHeight="1" spans="1:4">
      <c r="A10" s="20" t="s">
        <v>19</v>
      </c>
      <c r="B10" s="32">
        <v>0</v>
      </c>
      <c r="C10" s="20" t="s">
        <v>20</v>
      </c>
      <c r="D10" s="32" t="s">
        <v>20</v>
      </c>
    </row>
    <row r="11" ht="18.75" customHeight="1" spans="1:4">
      <c r="A11" s="20" t="s">
        <v>21</v>
      </c>
      <c r="B11" s="32">
        <v>970.33</v>
      </c>
      <c r="C11" s="20" t="s">
        <v>20</v>
      </c>
      <c r="D11" s="32" t="s">
        <v>20</v>
      </c>
    </row>
    <row r="12" ht="18.75" customHeight="1" spans="1:4">
      <c r="A12" s="20" t="s">
        <v>20</v>
      </c>
      <c r="B12" s="32" t="s">
        <v>20</v>
      </c>
      <c r="C12" s="20"/>
      <c r="D12" s="32" t="s">
        <v>20</v>
      </c>
    </row>
    <row r="13" ht="18.75" customHeight="1" spans="1:4">
      <c r="A13" s="21" t="s">
        <v>22</v>
      </c>
      <c r="B13" s="32">
        <v>2467.34</v>
      </c>
      <c r="C13" s="21" t="s">
        <v>23</v>
      </c>
      <c r="D13" s="32">
        <v>2467.46</v>
      </c>
    </row>
    <row r="14" ht="18.75" customHeight="1" spans="1:4">
      <c r="A14" s="20" t="s">
        <v>24</v>
      </c>
      <c r="B14" s="32">
        <v>0</v>
      </c>
      <c r="C14" s="20" t="s">
        <v>25</v>
      </c>
      <c r="D14" s="32">
        <f>SUM(B17-D13)</f>
        <v>0</v>
      </c>
    </row>
    <row r="15" ht="18.75" customHeight="1" spans="1:4">
      <c r="A15" s="20" t="s">
        <v>26</v>
      </c>
      <c r="B15" s="32">
        <v>0.12</v>
      </c>
      <c r="C15" s="20"/>
      <c r="D15" s="32" t="s">
        <v>20</v>
      </c>
    </row>
    <row r="16" ht="18.75" customHeight="1" spans="1:4">
      <c r="A16" s="20"/>
      <c r="B16" s="32" t="s">
        <v>20</v>
      </c>
      <c r="C16" s="20"/>
      <c r="D16" s="32" t="s">
        <v>20</v>
      </c>
    </row>
    <row r="17" ht="18.75" customHeight="1" spans="1:4">
      <c r="A17" s="21" t="s">
        <v>27</v>
      </c>
      <c r="B17" s="32">
        <v>2467.46</v>
      </c>
      <c r="C17" s="21" t="s">
        <v>28</v>
      </c>
      <c r="D17" s="32">
        <v>2467.46</v>
      </c>
    </row>
  </sheetData>
  <mergeCells count="3">
    <mergeCell ref="A2:D2"/>
    <mergeCell ref="A4:B4"/>
    <mergeCell ref="C4:D4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showGridLines="0" workbookViewId="0">
      <selection activeCell="A1" sqref="A1"/>
    </sheetView>
  </sheetViews>
  <sheetFormatPr defaultColWidth="9" defaultRowHeight="13.1"/>
  <cols>
    <col min="1" max="1" width="9.42857142857143" customWidth="1"/>
    <col min="2" max="2" width="13" customWidth="1"/>
    <col min="3" max="3" width="12.5714285714286" customWidth="1"/>
    <col min="4" max="7" width="10.7142857142857" customWidth="1"/>
    <col min="8" max="8" width="10" customWidth="1"/>
    <col min="9" max="9" width="11.8571428571429" customWidth="1"/>
    <col min="10" max="19" width="10.7142857142857" customWidth="1"/>
    <col min="20" max="26" width="10" customWidth="1"/>
  </cols>
  <sheetData>
    <row r="1" ht="16.5" customHeight="1" spans="3:19">
      <c r="C1" s="25"/>
      <c r="S1" s="23" t="s">
        <v>29</v>
      </c>
    </row>
    <row r="2" ht="35.25" customHeight="1" spans="1:19">
      <c r="A2" s="17" t="s">
        <v>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14.25" customHeight="1" spans="1:19">
      <c r="A3" s="3" t="str">
        <f>_xlfn.CONCAT("单位：","防城港市气象局")</f>
        <v>单位：防城港市气象局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4" t="s">
        <v>6</v>
      </c>
      <c r="S3" s="24"/>
    </row>
    <row r="4" ht="18" customHeight="1" spans="1:19">
      <c r="A4" s="4" t="s">
        <v>31</v>
      </c>
      <c r="B4" s="4" t="s">
        <v>32</v>
      </c>
      <c r="C4" s="4" t="s">
        <v>26</v>
      </c>
      <c r="D4" s="4"/>
      <c r="E4" s="4"/>
      <c r="F4" s="4"/>
      <c r="G4" s="4"/>
      <c r="H4" s="4"/>
      <c r="I4" s="4" t="s">
        <v>33</v>
      </c>
      <c r="J4" s="4"/>
      <c r="K4" s="4"/>
      <c r="L4" s="4"/>
      <c r="M4" s="4"/>
      <c r="N4" s="4"/>
      <c r="O4" s="4"/>
      <c r="P4" s="4"/>
      <c r="Q4" s="4"/>
      <c r="R4" s="4"/>
      <c r="S4" s="4" t="s">
        <v>24</v>
      </c>
    </row>
    <row r="5" ht="18" customHeight="1" spans="1:19">
      <c r="A5" s="4"/>
      <c r="B5" s="4"/>
      <c r="C5" s="4" t="s">
        <v>34</v>
      </c>
      <c r="D5" s="4" t="s">
        <v>35</v>
      </c>
      <c r="E5" s="4" t="s">
        <v>36</v>
      </c>
      <c r="F5" s="4" t="s">
        <v>37</v>
      </c>
      <c r="G5" s="4" t="s">
        <v>38</v>
      </c>
      <c r="H5" s="4" t="s">
        <v>39</v>
      </c>
      <c r="I5" s="4" t="s">
        <v>34</v>
      </c>
      <c r="J5" s="4" t="s">
        <v>40</v>
      </c>
      <c r="K5" s="4" t="s">
        <v>41</v>
      </c>
      <c r="L5" s="4" t="s">
        <v>42</v>
      </c>
      <c r="M5" s="4" t="s">
        <v>43</v>
      </c>
      <c r="N5" s="4"/>
      <c r="O5" s="4" t="s">
        <v>44</v>
      </c>
      <c r="P5" s="4" t="s">
        <v>45</v>
      </c>
      <c r="Q5" s="4" t="s">
        <v>46</v>
      </c>
      <c r="R5" s="4" t="s">
        <v>47</v>
      </c>
      <c r="S5" s="4"/>
    </row>
    <row r="6" ht="27" customHeight="1" spans="1:1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48</v>
      </c>
      <c r="N6" s="4" t="s">
        <v>49</v>
      </c>
      <c r="O6" s="4"/>
      <c r="P6" s="4"/>
      <c r="Q6" s="4"/>
      <c r="R6" s="4"/>
      <c r="S6" s="4"/>
    </row>
    <row r="7" ht="33.75" customHeight="1" spans="1:26">
      <c r="A7" s="41" t="s">
        <v>50</v>
      </c>
      <c r="B7" s="42">
        <v>1549.72</v>
      </c>
      <c r="C7" s="42">
        <v>0.12</v>
      </c>
      <c r="D7" s="42">
        <v>0.12</v>
      </c>
      <c r="E7" s="42">
        <v>0</v>
      </c>
      <c r="F7" s="42">
        <v>0</v>
      </c>
      <c r="G7" s="42">
        <v>0</v>
      </c>
      <c r="H7" s="42">
        <v>0</v>
      </c>
      <c r="I7" s="42">
        <v>1549.6</v>
      </c>
      <c r="J7" s="42">
        <v>691.86</v>
      </c>
      <c r="K7" s="42">
        <v>0</v>
      </c>
      <c r="L7" s="42">
        <v>0</v>
      </c>
      <c r="M7" s="42">
        <v>317.95</v>
      </c>
      <c r="N7" s="42">
        <v>0</v>
      </c>
      <c r="O7" s="42">
        <v>0</v>
      </c>
      <c r="P7" s="42">
        <v>30.13</v>
      </c>
      <c r="Q7" s="42">
        <v>0</v>
      </c>
      <c r="R7" s="42">
        <v>509.66</v>
      </c>
      <c r="S7" s="42">
        <v>0</v>
      </c>
      <c r="T7" s="56"/>
      <c r="U7" s="56"/>
      <c r="V7" s="56"/>
      <c r="W7" s="56"/>
      <c r="X7" s="56"/>
      <c r="Y7" s="56"/>
      <c r="Z7" s="56"/>
    </row>
    <row r="8" ht="33.75" customHeight="1" spans="1:26">
      <c r="A8" s="41" t="s">
        <v>51</v>
      </c>
      <c r="B8" s="42">
        <v>313.08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313.08</v>
      </c>
      <c r="J8" s="42">
        <v>149.73</v>
      </c>
      <c r="K8" s="42">
        <v>0</v>
      </c>
      <c r="L8" s="42">
        <v>0</v>
      </c>
      <c r="M8" s="42">
        <v>23.02</v>
      </c>
      <c r="N8" s="42">
        <v>0</v>
      </c>
      <c r="O8" s="42">
        <v>0</v>
      </c>
      <c r="P8" s="42">
        <v>0</v>
      </c>
      <c r="Q8" s="42">
        <v>0</v>
      </c>
      <c r="R8" s="42">
        <v>140.33</v>
      </c>
      <c r="S8" s="42">
        <v>0</v>
      </c>
      <c r="T8" s="56"/>
      <c r="U8" s="56"/>
      <c r="V8" s="56"/>
      <c r="W8" s="56"/>
      <c r="X8" s="56"/>
      <c r="Y8" s="56"/>
      <c r="Z8" s="56"/>
    </row>
    <row r="9" ht="33.75" customHeight="1" spans="1:26">
      <c r="A9" s="41" t="s">
        <v>52</v>
      </c>
      <c r="B9" s="42">
        <v>308.2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308.2</v>
      </c>
      <c r="J9" s="42">
        <v>166.35</v>
      </c>
      <c r="K9" s="42">
        <v>0</v>
      </c>
      <c r="L9" s="42">
        <v>0</v>
      </c>
      <c r="M9" s="42">
        <v>17.92</v>
      </c>
      <c r="N9" s="42">
        <v>0</v>
      </c>
      <c r="O9" s="42">
        <v>0</v>
      </c>
      <c r="P9" s="42">
        <v>1</v>
      </c>
      <c r="Q9" s="42">
        <v>0</v>
      </c>
      <c r="R9" s="42">
        <v>122.93</v>
      </c>
      <c r="S9" s="42">
        <v>0</v>
      </c>
      <c r="T9" s="56"/>
      <c r="U9" s="56"/>
      <c r="V9" s="56"/>
      <c r="W9" s="56"/>
      <c r="X9" s="56"/>
      <c r="Y9" s="56"/>
      <c r="Z9" s="56"/>
    </row>
    <row r="10" ht="33.75" customHeight="1" spans="1:26">
      <c r="A10" s="41" t="s">
        <v>53</v>
      </c>
      <c r="B10" s="42">
        <v>296.46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296.46</v>
      </c>
      <c r="J10" s="42">
        <v>123.65</v>
      </c>
      <c r="K10" s="42">
        <v>0</v>
      </c>
      <c r="L10" s="42">
        <v>0</v>
      </c>
      <c r="M10" s="42">
        <v>6.53</v>
      </c>
      <c r="N10" s="42">
        <v>0</v>
      </c>
      <c r="O10" s="42">
        <v>0</v>
      </c>
      <c r="P10" s="42">
        <v>20</v>
      </c>
      <c r="Q10" s="42">
        <v>0</v>
      </c>
      <c r="R10" s="42">
        <v>146.28</v>
      </c>
      <c r="S10" s="42">
        <v>0</v>
      </c>
      <c r="T10" s="56"/>
      <c r="U10" s="56"/>
      <c r="V10" s="56"/>
      <c r="W10" s="56"/>
      <c r="X10" s="56"/>
      <c r="Y10" s="56"/>
      <c r="Z10" s="56"/>
    </row>
    <row r="11" ht="33.75" customHeight="1" spans="1:19">
      <c r="A11" s="55" t="s">
        <v>32</v>
      </c>
      <c r="B11" s="19">
        <v>2467.46</v>
      </c>
      <c r="C11" s="19">
        <v>0.12</v>
      </c>
      <c r="D11" s="19">
        <v>0.12</v>
      </c>
      <c r="E11" s="19">
        <v>0</v>
      </c>
      <c r="F11" s="19">
        <v>0</v>
      </c>
      <c r="G11" s="19">
        <v>0</v>
      </c>
      <c r="H11" s="19">
        <v>0</v>
      </c>
      <c r="I11" s="19">
        <v>2467.34</v>
      </c>
      <c r="J11" s="19">
        <v>1131.59</v>
      </c>
      <c r="K11" s="19">
        <v>0</v>
      </c>
      <c r="L11" s="19">
        <v>0</v>
      </c>
      <c r="M11" s="19">
        <v>365.42</v>
      </c>
      <c r="N11" s="19">
        <v>0</v>
      </c>
      <c r="O11" s="19">
        <v>0</v>
      </c>
      <c r="P11" s="19">
        <v>51.13</v>
      </c>
      <c r="Q11" s="19">
        <v>0</v>
      </c>
      <c r="R11" s="19">
        <v>919.2</v>
      </c>
      <c r="S11" s="19">
        <v>0</v>
      </c>
    </row>
  </sheetData>
  <mergeCells count="23">
    <mergeCell ref="A2:S2"/>
    <mergeCell ref="A3:Q3"/>
    <mergeCell ref="R3:S3"/>
    <mergeCell ref="C4:H4"/>
    <mergeCell ref="I4:R4"/>
    <mergeCell ref="M5:N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O6"/>
    <mergeCell ref="P5:P6"/>
    <mergeCell ref="Q5:Q6"/>
    <mergeCell ref="R5:R6"/>
    <mergeCell ref="S4:S6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showGridLines="0" topLeftCell="A3" workbookViewId="0">
      <selection activeCell="D27" sqref="D27"/>
    </sheetView>
  </sheetViews>
  <sheetFormatPr defaultColWidth="9" defaultRowHeight="13.1"/>
  <cols>
    <col min="1" max="1" width="13.5714285714286" customWidth="1"/>
    <col min="2" max="2" width="43.2857142857143" customWidth="1"/>
    <col min="3" max="8" width="25" customWidth="1"/>
    <col min="9" max="26" width="10" customWidth="1"/>
  </cols>
  <sheetData>
    <row r="1" ht="15.75" customHeight="1" spans="8:8">
      <c r="H1" s="23" t="s">
        <v>54</v>
      </c>
    </row>
    <row r="2" ht="30.75" customHeight="1" spans="1:8">
      <c r="A2" s="17" t="s">
        <v>55</v>
      </c>
      <c r="B2" s="17"/>
      <c r="C2" s="17"/>
      <c r="D2" s="17"/>
      <c r="E2" s="17"/>
      <c r="F2" s="17"/>
      <c r="G2" s="17"/>
      <c r="H2" s="17"/>
    </row>
    <row r="3" ht="15.75" customHeight="1" spans="1:8">
      <c r="A3" s="3" t="str">
        <f>_xlfn.CONCAT("单位：","防城港市气象局")</f>
        <v>单位：防城港市气象局</v>
      </c>
      <c r="B3" s="3"/>
      <c r="C3" s="3"/>
      <c r="D3" s="3"/>
      <c r="E3" s="3"/>
      <c r="F3" s="3"/>
      <c r="G3" s="3"/>
      <c r="H3" s="24" t="s">
        <v>6</v>
      </c>
    </row>
    <row r="4" ht="18.75" customHeight="1" spans="1:26">
      <c r="A4" s="4" t="s">
        <v>56</v>
      </c>
      <c r="B4" s="4" t="s">
        <v>57</v>
      </c>
      <c r="C4" s="4" t="s">
        <v>32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ht="22.5" customHeight="1" spans="1:26">
      <c r="A5" s="6" t="s">
        <v>63</v>
      </c>
      <c r="B5" s="6" t="s">
        <v>64</v>
      </c>
      <c r="C5" s="10">
        <v>275.41</v>
      </c>
      <c r="D5" s="10">
        <v>275.41</v>
      </c>
      <c r="E5" s="10">
        <v>0</v>
      </c>
      <c r="F5" s="10">
        <v>0</v>
      </c>
      <c r="G5" s="10">
        <v>0</v>
      </c>
      <c r="H5" s="10">
        <v>0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22.5" customHeight="1" spans="1:26">
      <c r="A6" s="6" t="s">
        <v>65</v>
      </c>
      <c r="B6" s="6" t="s">
        <v>66</v>
      </c>
      <c r="C6" s="10">
        <v>275.41</v>
      </c>
      <c r="D6" s="10">
        <v>275.41</v>
      </c>
      <c r="E6" s="10">
        <v>0</v>
      </c>
      <c r="F6" s="10">
        <v>0</v>
      </c>
      <c r="G6" s="10">
        <v>0</v>
      </c>
      <c r="H6" s="10"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22.5" customHeight="1" spans="1:26">
      <c r="A7" s="6" t="s">
        <v>67</v>
      </c>
      <c r="B7" s="6" t="s">
        <v>68</v>
      </c>
      <c r="C7" s="10">
        <v>72.5</v>
      </c>
      <c r="D7" s="10">
        <v>72.5</v>
      </c>
      <c r="E7" s="10">
        <v>0</v>
      </c>
      <c r="F7" s="10">
        <v>0</v>
      </c>
      <c r="G7" s="10">
        <v>0</v>
      </c>
      <c r="H7" s="10">
        <v>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22.5" customHeight="1" spans="1:26">
      <c r="A8" s="6" t="s">
        <v>69</v>
      </c>
      <c r="B8" s="6" t="s">
        <v>70</v>
      </c>
      <c r="C8" s="10">
        <v>134.61</v>
      </c>
      <c r="D8" s="10">
        <v>134.61</v>
      </c>
      <c r="E8" s="10">
        <v>0</v>
      </c>
      <c r="F8" s="10">
        <v>0</v>
      </c>
      <c r="G8" s="10">
        <v>0</v>
      </c>
      <c r="H8" s="10">
        <v>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22.5" customHeight="1" spans="1:26">
      <c r="A9" s="6" t="s">
        <v>71</v>
      </c>
      <c r="B9" s="6" t="s">
        <v>72</v>
      </c>
      <c r="C9" s="10">
        <v>68.3</v>
      </c>
      <c r="D9" s="10">
        <v>68.3</v>
      </c>
      <c r="E9" s="10">
        <v>0</v>
      </c>
      <c r="F9" s="10">
        <v>0</v>
      </c>
      <c r="G9" s="10">
        <v>0</v>
      </c>
      <c r="H9" s="10">
        <v>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2.5" customHeight="1" spans="1:26">
      <c r="A10" s="6" t="s">
        <v>73</v>
      </c>
      <c r="B10" s="6" t="s">
        <v>74</v>
      </c>
      <c r="C10" s="10">
        <v>29.74</v>
      </c>
      <c r="D10" s="10">
        <v>29.74</v>
      </c>
      <c r="E10" s="10">
        <v>0</v>
      </c>
      <c r="F10" s="10">
        <v>0</v>
      </c>
      <c r="G10" s="10">
        <v>0</v>
      </c>
      <c r="H10" s="10">
        <v>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2.5" customHeight="1" spans="1:26">
      <c r="A11" s="6" t="s">
        <v>75</v>
      </c>
      <c r="B11" s="6" t="s">
        <v>76</v>
      </c>
      <c r="C11" s="10">
        <v>29.74</v>
      </c>
      <c r="D11" s="10">
        <v>29.74</v>
      </c>
      <c r="E11" s="10">
        <v>0</v>
      </c>
      <c r="F11" s="10">
        <v>0</v>
      </c>
      <c r="G11" s="10">
        <v>0</v>
      </c>
      <c r="H11" s="10">
        <v>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2.5" customHeight="1" spans="1:26">
      <c r="A12" s="6" t="s">
        <v>77</v>
      </c>
      <c r="B12" s="6" t="s">
        <v>78</v>
      </c>
      <c r="C12" s="10">
        <v>17.9</v>
      </c>
      <c r="D12" s="10">
        <v>17.9</v>
      </c>
      <c r="E12" s="10">
        <v>0</v>
      </c>
      <c r="F12" s="10">
        <v>0</v>
      </c>
      <c r="G12" s="10">
        <v>0</v>
      </c>
      <c r="H12" s="10"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2.5" customHeight="1" spans="1:26">
      <c r="A13" s="6" t="s">
        <v>79</v>
      </c>
      <c r="B13" s="6" t="s">
        <v>80</v>
      </c>
      <c r="C13" s="10">
        <v>11.84</v>
      </c>
      <c r="D13" s="10">
        <v>11.84</v>
      </c>
      <c r="E13" s="10">
        <v>0</v>
      </c>
      <c r="F13" s="10">
        <v>0</v>
      </c>
      <c r="G13" s="10">
        <v>0</v>
      </c>
      <c r="H13" s="10"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2.5" customHeight="1" spans="1:26">
      <c r="A14" s="6" t="s">
        <v>81</v>
      </c>
      <c r="B14" s="6" t="s">
        <v>82</v>
      </c>
      <c r="C14" s="10">
        <v>2048.18</v>
      </c>
      <c r="D14" s="10">
        <v>1517.11</v>
      </c>
      <c r="E14" s="10">
        <v>531.07</v>
      </c>
      <c r="F14" s="10">
        <v>0</v>
      </c>
      <c r="G14" s="10">
        <v>0</v>
      </c>
      <c r="H14" s="10"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2.5" customHeight="1" spans="1:26">
      <c r="A15" s="6" t="s">
        <v>83</v>
      </c>
      <c r="B15" s="6" t="s">
        <v>84</v>
      </c>
      <c r="C15" s="10">
        <v>2048.18</v>
      </c>
      <c r="D15" s="10">
        <v>1517.11</v>
      </c>
      <c r="E15" s="10">
        <v>531.07</v>
      </c>
      <c r="F15" s="10">
        <v>0</v>
      </c>
      <c r="G15" s="10">
        <v>0</v>
      </c>
      <c r="H15" s="10"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2.5" customHeight="1" spans="1:26">
      <c r="A16" s="6" t="s">
        <v>85</v>
      </c>
      <c r="B16" s="6" t="s">
        <v>86</v>
      </c>
      <c r="C16" s="10">
        <v>441.86</v>
      </c>
      <c r="D16" s="10">
        <v>441.86</v>
      </c>
      <c r="E16" s="10">
        <v>0</v>
      </c>
      <c r="F16" s="10">
        <v>0</v>
      </c>
      <c r="G16" s="10">
        <v>0</v>
      </c>
      <c r="H16" s="10"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2.5" customHeight="1" spans="1:26">
      <c r="A17" s="6" t="s">
        <v>87</v>
      </c>
      <c r="B17" s="6" t="s">
        <v>88</v>
      </c>
      <c r="C17" s="10">
        <v>1075.25</v>
      </c>
      <c r="D17" s="10">
        <v>1075.25</v>
      </c>
      <c r="E17" s="10">
        <v>0</v>
      </c>
      <c r="F17" s="10">
        <v>0</v>
      </c>
      <c r="G17" s="10">
        <v>0</v>
      </c>
      <c r="H17" s="10">
        <v>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2.5" customHeight="1" spans="1:26">
      <c r="A18" s="6" t="s">
        <v>89</v>
      </c>
      <c r="B18" s="6" t="s">
        <v>90</v>
      </c>
      <c r="C18" s="10">
        <v>91.08</v>
      </c>
      <c r="D18" s="10">
        <v>0</v>
      </c>
      <c r="E18" s="10">
        <v>91.08</v>
      </c>
      <c r="F18" s="10">
        <v>0</v>
      </c>
      <c r="G18" s="10">
        <v>0</v>
      </c>
      <c r="H18" s="10">
        <v>0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2.5" customHeight="1" spans="1:26">
      <c r="A19" s="6" t="s">
        <v>91</v>
      </c>
      <c r="B19" s="6" t="s">
        <v>92</v>
      </c>
      <c r="C19" s="10">
        <v>9.69</v>
      </c>
      <c r="D19" s="10">
        <v>0</v>
      </c>
      <c r="E19" s="10">
        <v>9.69</v>
      </c>
      <c r="F19" s="10">
        <v>0</v>
      </c>
      <c r="G19" s="10">
        <v>0</v>
      </c>
      <c r="H19" s="10">
        <v>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2.5" customHeight="1" spans="1:26">
      <c r="A20" s="6" t="s">
        <v>93</v>
      </c>
      <c r="B20" s="6" t="s">
        <v>94</v>
      </c>
      <c r="C20" s="10">
        <v>6</v>
      </c>
      <c r="D20" s="10">
        <v>0</v>
      </c>
      <c r="E20" s="10">
        <v>6</v>
      </c>
      <c r="F20" s="10">
        <v>0</v>
      </c>
      <c r="G20" s="10">
        <v>0</v>
      </c>
      <c r="H20" s="10">
        <v>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2.5" customHeight="1" spans="1:26">
      <c r="A21" s="6" t="s">
        <v>95</v>
      </c>
      <c r="B21" s="6" t="s">
        <v>96</v>
      </c>
      <c r="C21" s="10">
        <v>377.3</v>
      </c>
      <c r="D21" s="10">
        <v>0</v>
      </c>
      <c r="E21" s="10">
        <v>377.3</v>
      </c>
      <c r="F21" s="10">
        <v>0</v>
      </c>
      <c r="G21" s="10">
        <v>0</v>
      </c>
      <c r="H21" s="10">
        <v>0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2.5" customHeight="1" spans="1:26">
      <c r="A22" s="6" t="s">
        <v>97</v>
      </c>
      <c r="B22" s="6" t="s">
        <v>98</v>
      </c>
      <c r="C22" s="10">
        <v>47</v>
      </c>
      <c r="D22" s="10">
        <v>0</v>
      </c>
      <c r="E22" s="10">
        <v>47</v>
      </c>
      <c r="F22" s="10">
        <v>0</v>
      </c>
      <c r="G22" s="10">
        <v>0</v>
      </c>
      <c r="H22" s="10">
        <v>0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2.5" customHeight="1" spans="1:26">
      <c r="A23" s="6" t="s">
        <v>99</v>
      </c>
      <c r="B23" s="6" t="s">
        <v>100</v>
      </c>
      <c r="C23" s="10">
        <v>114.13</v>
      </c>
      <c r="D23" s="10">
        <v>114.13</v>
      </c>
      <c r="E23" s="10">
        <v>0</v>
      </c>
      <c r="F23" s="10">
        <v>0</v>
      </c>
      <c r="G23" s="10">
        <v>0</v>
      </c>
      <c r="H23" s="10">
        <v>0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2.5" customHeight="1" spans="1:26">
      <c r="A24" s="6" t="s">
        <v>101</v>
      </c>
      <c r="B24" s="6" t="s">
        <v>102</v>
      </c>
      <c r="C24" s="10">
        <v>114.13</v>
      </c>
      <c r="D24" s="10">
        <v>114.13</v>
      </c>
      <c r="E24" s="10">
        <v>0</v>
      </c>
      <c r="F24" s="10">
        <v>0</v>
      </c>
      <c r="G24" s="10">
        <v>0</v>
      </c>
      <c r="H24" s="10">
        <v>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2.5" customHeight="1" spans="1:26">
      <c r="A25" s="6" t="s">
        <v>103</v>
      </c>
      <c r="B25" s="6" t="s">
        <v>104</v>
      </c>
      <c r="C25" s="10">
        <v>112.33</v>
      </c>
      <c r="D25" s="10">
        <v>112.33</v>
      </c>
      <c r="E25" s="10">
        <v>0</v>
      </c>
      <c r="F25" s="10">
        <v>0</v>
      </c>
      <c r="G25" s="10">
        <v>0</v>
      </c>
      <c r="H25" s="10">
        <v>0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2.5" customHeight="1" spans="1:26">
      <c r="A26" s="6" t="s">
        <v>105</v>
      </c>
      <c r="B26" s="6" t="s">
        <v>106</v>
      </c>
      <c r="C26" s="10">
        <v>1.8</v>
      </c>
      <c r="D26" s="10">
        <v>1.8</v>
      </c>
      <c r="E26" s="10">
        <v>0</v>
      </c>
      <c r="F26" s="10">
        <v>0</v>
      </c>
      <c r="G26" s="10">
        <v>0</v>
      </c>
      <c r="H26" s="10">
        <v>0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2.5" customHeight="1" spans="1:26">
      <c r="A27" s="52"/>
      <c r="B27" s="52" t="s">
        <v>107</v>
      </c>
      <c r="C27" s="53">
        <v>2467.46</v>
      </c>
      <c r="D27" s="53">
        <v>1936.39</v>
      </c>
      <c r="E27" s="53">
        <v>531.07</v>
      </c>
      <c r="F27" s="53">
        <v>0</v>
      </c>
      <c r="G27" s="53">
        <v>0</v>
      </c>
      <c r="H27" s="53">
        <v>0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ht="15" customHeight="1" spans="2:2">
      <c r="B28" s="16" t="s">
        <v>20</v>
      </c>
    </row>
  </sheetData>
  <mergeCells count="2">
    <mergeCell ref="A2:H2"/>
    <mergeCell ref="A3:G3"/>
  </mergeCells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showGridLines="0" workbookViewId="0">
      <selection activeCell="C29" sqref="C29"/>
    </sheetView>
  </sheetViews>
  <sheetFormatPr defaultColWidth="9" defaultRowHeight="13.1" outlineLevelCol="3"/>
  <cols>
    <col min="1" max="4" width="39.2857142857143" customWidth="1"/>
    <col min="5" max="26" width="9.57142857142857" customWidth="1"/>
  </cols>
  <sheetData>
    <row r="1" ht="16.5" customHeight="1" spans="4:4">
      <c r="D1" s="23" t="s">
        <v>108</v>
      </c>
    </row>
    <row r="2" ht="33" customHeight="1" spans="1:4">
      <c r="A2" s="17" t="s">
        <v>109</v>
      </c>
      <c r="B2" s="17"/>
      <c r="C2" s="17"/>
      <c r="D2" s="17"/>
    </row>
    <row r="3" ht="15" customHeight="1" spans="1:4">
      <c r="A3" s="26" t="str">
        <f>_xlfn.CONCAT("单位：","防城港市气象局")</f>
        <v>单位：防城港市气象局</v>
      </c>
      <c r="B3" s="26"/>
      <c r="C3" s="26"/>
      <c r="D3" s="23" t="s">
        <v>6</v>
      </c>
    </row>
    <row r="4" ht="18.75" customHeight="1" spans="1:4">
      <c r="A4" s="27" t="s">
        <v>7</v>
      </c>
      <c r="B4" s="27"/>
      <c r="C4" s="27" t="s">
        <v>8</v>
      </c>
      <c r="D4" s="27"/>
    </row>
    <row r="5" ht="18.75" customHeight="1" spans="1:4">
      <c r="A5" s="27" t="s">
        <v>110</v>
      </c>
      <c r="B5" s="27" t="s">
        <v>10</v>
      </c>
      <c r="C5" s="27" t="s">
        <v>110</v>
      </c>
      <c r="D5" s="27" t="s">
        <v>10</v>
      </c>
    </row>
    <row r="6" ht="18.75" customHeight="1" spans="1:4">
      <c r="A6" s="49" t="s">
        <v>111</v>
      </c>
      <c r="B6" s="50">
        <v>1131.59</v>
      </c>
      <c r="C6" s="49" t="s">
        <v>112</v>
      </c>
      <c r="D6" s="50">
        <v>1131.71</v>
      </c>
    </row>
    <row r="7" ht="18.75" customHeight="1" spans="1:4">
      <c r="A7" s="49" t="s">
        <v>113</v>
      </c>
      <c r="B7" s="50">
        <v>1131.59</v>
      </c>
      <c r="C7" s="49" t="s">
        <v>114</v>
      </c>
      <c r="D7" s="50">
        <v>246.12</v>
      </c>
    </row>
    <row r="8" ht="18.75" customHeight="1" spans="1:4">
      <c r="A8" s="49" t="s">
        <v>115</v>
      </c>
      <c r="B8" s="50">
        <v>0</v>
      </c>
      <c r="C8" s="49" t="s">
        <v>116</v>
      </c>
      <c r="D8" s="50">
        <v>29.74</v>
      </c>
    </row>
    <row r="9" ht="18.75" customHeight="1" spans="1:4">
      <c r="A9" s="49" t="s">
        <v>117</v>
      </c>
      <c r="B9" s="50">
        <v>0</v>
      </c>
      <c r="C9" s="49" t="s">
        <v>118</v>
      </c>
      <c r="D9" s="50">
        <v>781.69</v>
      </c>
    </row>
    <row r="10" ht="18.75" customHeight="1" spans="1:4">
      <c r="A10" s="49" t="s">
        <v>20</v>
      </c>
      <c r="B10" s="50">
        <v>0</v>
      </c>
      <c r="C10" s="49" t="s">
        <v>119</v>
      </c>
      <c r="D10" s="50">
        <v>74.16</v>
      </c>
    </row>
    <row r="11" ht="18.75" customHeight="1" spans="1:4">
      <c r="A11" s="49" t="s">
        <v>120</v>
      </c>
      <c r="B11" s="50">
        <v>0.12</v>
      </c>
      <c r="C11" s="49" t="s">
        <v>20</v>
      </c>
      <c r="D11" s="50" t="s">
        <v>20</v>
      </c>
    </row>
    <row r="12" ht="18.75" customHeight="1" spans="1:4">
      <c r="A12" s="49" t="s">
        <v>113</v>
      </c>
      <c r="B12" s="50">
        <v>0.12</v>
      </c>
      <c r="C12" s="49" t="s">
        <v>20</v>
      </c>
      <c r="D12" s="50" t="s">
        <v>20</v>
      </c>
    </row>
    <row r="13" ht="18.75" customHeight="1" spans="1:4">
      <c r="A13" s="49" t="s">
        <v>115</v>
      </c>
      <c r="B13" s="50">
        <v>0</v>
      </c>
      <c r="C13" s="49" t="s">
        <v>20</v>
      </c>
      <c r="D13" s="50" t="s">
        <v>20</v>
      </c>
    </row>
    <row r="14" ht="18.75" customHeight="1" spans="1:4">
      <c r="A14" s="49" t="s">
        <v>117</v>
      </c>
      <c r="B14" s="50">
        <v>0</v>
      </c>
      <c r="C14" s="49" t="s">
        <v>20</v>
      </c>
      <c r="D14" s="50" t="s">
        <v>20</v>
      </c>
    </row>
    <row r="15" ht="18.75" customHeight="1" spans="1:4">
      <c r="A15" s="29"/>
      <c r="B15" s="29"/>
      <c r="C15" s="29"/>
      <c r="D15" s="29"/>
    </row>
    <row r="16" ht="18.75" customHeight="1" spans="1:4">
      <c r="A16" s="29"/>
      <c r="B16" s="29"/>
      <c r="C16" s="29"/>
      <c r="D16" s="29"/>
    </row>
    <row r="17" ht="18.75" customHeight="1" spans="1:4">
      <c r="A17" s="29"/>
      <c r="B17" s="29"/>
      <c r="C17" s="29"/>
      <c r="D17" s="29"/>
    </row>
    <row r="18" ht="18.75" customHeight="1" spans="1:4">
      <c r="A18" s="51" t="s">
        <v>121</v>
      </c>
      <c r="B18" s="30">
        <v>1131.71</v>
      </c>
      <c r="C18" s="28" t="s">
        <v>122</v>
      </c>
      <c r="D18" s="30">
        <v>1131.71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showGridLines="0" workbookViewId="0">
      <selection activeCell="D44" sqref="D44"/>
    </sheetView>
  </sheetViews>
  <sheetFormatPr defaultColWidth="9" defaultRowHeight="13.1"/>
  <cols>
    <col min="1" max="1" width="16.4285714285714" customWidth="1"/>
    <col min="2" max="2" width="42.1428571428571" customWidth="1"/>
    <col min="3" max="7" width="27.8571428571429" customWidth="1"/>
    <col min="8" max="26" width="9.57142857142857" customWidth="1"/>
  </cols>
  <sheetData>
    <row r="1" ht="17.25" customHeight="1" spans="7:7">
      <c r="G1" s="23" t="s">
        <v>123</v>
      </c>
    </row>
    <row r="2" ht="27.75" customHeight="1" spans="1:7">
      <c r="A2" s="17" t="s">
        <v>124</v>
      </c>
      <c r="B2" s="17"/>
      <c r="C2" s="17"/>
      <c r="D2" s="17"/>
      <c r="E2" s="17"/>
      <c r="F2" s="17"/>
      <c r="G2" s="17"/>
    </row>
    <row r="3" ht="16.5" customHeight="1" spans="1:7">
      <c r="A3" s="26" t="str">
        <f>_xlfn.CONCAT("单位：","防城港市气象局")</f>
        <v>单位：防城港市气象局</v>
      </c>
      <c r="B3" s="26"/>
      <c r="C3" s="26"/>
      <c r="D3" s="26"/>
      <c r="E3" s="26"/>
      <c r="F3" s="26"/>
      <c r="G3" s="23" t="s">
        <v>6</v>
      </c>
    </row>
    <row r="4" ht="24" customHeight="1" spans="1:7">
      <c r="A4" s="27" t="s">
        <v>56</v>
      </c>
      <c r="B4" s="27" t="s">
        <v>57</v>
      </c>
      <c r="C4" s="27" t="s">
        <v>125</v>
      </c>
      <c r="D4" s="27"/>
      <c r="E4" s="27"/>
      <c r="F4" s="27"/>
      <c r="G4" s="27"/>
    </row>
    <row r="5" ht="21" customHeight="1" spans="1:7">
      <c r="A5" s="27"/>
      <c r="B5" s="27"/>
      <c r="C5" s="27" t="s">
        <v>32</v>
      </c>
      <c r="D5" s="27" t="s">
        <v>58</v>
      </c>
      <c r="E5" s="27"/>
      <c r="F5" s="27"/>
      <c r="G5" s="27" t="s">
        <v>59</v>
      </c>
    </row>
    <row r="6" ht="24" customHeight="1" spans="1:7">
      <c r="A6" s="27"/>
      <c r="B6" s="27"/>
      <c r="C6" s="27"/>
      <c r="D6" s="27" t="s">
        <v>34</v>
      </c>
      <c r="E6" s="27" t="s">
        <v>126</v>
      </c>
      <c r="F6" s="27" t="s">
        <v>127</v>
      </c>
      <c r="G6" s="27"/>
    </row>
    <row r="7" ht="18.75" customHeight="1" spans="1:7">
      <c r="A7" s="29" t="s">
        <v>63</v>
      </c>
      <c r="B7" s="29" t="s">
        <v>64</v>
      </c>
      <c r="C7" s="30">
        <f>SUM(C8)</f>
        <v>246</v>
      </c>
      <c r="D7" s="30">
        <f>SUM(D8)</f>
        <v>246</v>
      </c>
      <c r="E7" s="30">
        <f>SUM(E8)</f>
        <v>240.55</v>
      </c>
      <c r="F7" s="30">
        <f>SUM(F8)</f>
        <v>5.45</v>
      </c>
      <c r="G7" s="30">
        <f>SUM(G8)</f>
        <v>0</v>
      </c>
    </row>
    <row r="8" ht="18.75" customHeight="1" spans="1:7">
      <c r="A8" s="29" t="s">
        <v>65</v>
      </c>
      <c r="B8" s="29" t="s">
        <v>66</v>
      </c>
      <c r="C8" s="30">
        <f>SUM(C9,C11,C13)</f>
        <v>246</v>
      </c>
      <c r="D8" s="30">
        <f>SUM(D9,D11,D13)</f>
        <v>246</v>
      </c>
      <c r="E8" s="30">
        <f>SUM(E9,E11,E13)</f>
        <v>240.55</v>
      </c>
      <c r="F8" s="30">
        <f>SUM(F9,F11,F13)</f>
        <v>5.45</v>
      </c>
      <c r="G8" s="30">
        <f>SUM(G9,G11,G13)</f>
        <v>0</v>
      </c>
    </row>
    <row r="9" ht="18.75" customHeight="1" spans="1:7">
      <c r="A9" s="29" t="s">
        <v>67</v>
      </c>
      <c r="B9" s="29" t="s">
        <v>68</v>
      </c>
      <c r="C9" s="30">
        <f>SUM(C10)</f>
        <v>70.55</v>
      </c>
      <c r="D9" s="30">
        <f>SUM(D10)</f>
        <v>70.55</v>
      </c>
      <c r="E9" s="30">
        <f>SUM(E10)</f>
        <v>65.1</v>
      </c>
      <c r="F9" s="30">
        <f>SUM(F10)</f>
        <v>5.45</v>
      </c>
      <c r="G9" s="30">
        <f>SUM(G10)</f>
        <v>0</v>
      </c>
    </row>
    <row r="10" ht="12.75" hidden="1" customHeight="1" spans="1:7">
      <c r="A10" s="20"/>
      <c r="B10" s="20"/>
      <c r="C10" s="46">
        <v>70.55</v>
      </c>
      <c r="D10" s="46">
        <v>70.55</v>
      </c>
      <c r="E10" s="46">
        <v>65.1</v>
      </c>
      <c r="F10" s="46">
        <v>5.45</v>
      </c>
      <c r="G10" s="46">
        <v>0</v>
      </c>
    </row>
    <row r="11" ht="18.75" customHeight="1" spans="1:7">
      <c r="A11" s="29" t="s">
        <v>69</v>
      </c>
      <c r="B11" s="29" t="s">
        <v>70</v>
      </c>
      <c r="C11" s="30">
        <f>SUM(C12)</f>
        <v>116.97</v>
      </c>
      <c r="D11" s="30">
        <f>SUM(D12)</f>
        <v>116.97</v>
      </c>
      <c r="E11" s="30">
        <f>SUM(E12)</f>
        <v>116.97</v>
      </c>
      <c r="F11" s="30">
        <f>SUM(F12)</f>
        <v>0</v>
      </c>
      <c r="G11" s="30">
        <f>SUM(G12)</f>
        <v>0</v>
      </c>
    </row>
    <row r="12" ht="12.75" hidden="1" customHeight="1" spans="1:7">
      <c r="A12" s="20"/>
      <c r="B12" s="20"/>
      <c r="C12" s="46">
        <v>116.97</v>
      </c>
      <c r="D12" s="46">
        <v>116.97</v>
      </c>
      <c r="E12" s="46">
        <v>116.97</v>
      </c>
      <c r="F12" s="46">
        <v>0</v>
      </c>
      <c r="G12" s="46">
        <v>0</v>
      </c>
    </row>
    <row r="13" ht="18.75" customHeight="1" spans="1:7">
      <c r="A13" s="29" t="s">
        <v>71</v>
      </c>
      <c r="B13" s="29" t="s">
        <v>72</v>
      </c>
      <c r="C13" s="30">
        <f>SUM(C14)</f>
        <v>58.48</v>
      </c>
      <c r="D13" s="30">
        <f>SUM(D14)</f>
        <v>58.48</v>
      </c>
      <c r="E13" s="30">
        <f>SUM(E14)</f>
        <v>58.48</v>
      </c>
      <c r="F13" s="30">
        <f>SUM(F14)</f>
        <v>0</v>
      </c>
      <c r="G13" s="30">
        <f>SUM(G14)</f>
        <v>0</v>
      </c>
    </row>
    <row r="14" ht="12.75" hidden="1" customHeight="1" spans="1:7">
      <c r="A14" s="20"/>
      <c r="B14" s="20"/>
      <c r="C14" s="46">
        <v>58.48</v>
      </c>
      <c r="D14" s="46">
        <v>58.48</v>
      </c>
      <c r="E14" s="46">
        <v>58.48</v>
      </c>
      <c r="F14" s="46">
        <v>0</v>
      </c>
      <c r="G14" s="46">
        <v>0</v>
      </c>
    </row>
    <row r="15" ht="18.75" customHeight="1" spans="1:7">
      <c r="A15" s="29" t="s">
        <v>73</v>
      </c>
      <c r="B15" s="29" t="s">
        <v>74</v>
      </c>
      <c r="C15" s="30">
        <f>SUM(C16)</f>
        <v>29.74</v>
      </c>
      <c r="D15" s="30">
        <f>SUM(D16)</f>
        <v>29.74</v>
      </c>
      <c r="E15" s="30">
        <f>SUM(E16)</f>
        <v>29.74</v>
      </c>
      <c r="F15" s="30">
        <f>SUM(F16)</f>
        <v>0</v>
      </c>
      <c r="G15" s="30">
        <f>SUM(G16)</f>
        <v>0</v>
      </c>
    </row>
    <row r="16" ht="18.75" customHeight="1" spans="1:7">
      <c r="A16" s="29" t="s">
        <v>75</v>
      </c>
      <c r="B16" s="29" t="s">
        <v>76</v>
      </c>
      <c r="C16" s="30">
        <f>SUM(C17,C19)</f>
        <v>29.74</v>
      </c>
      <c r="D16" s="30">
        <f>SUM(D17,D19)</f>
        <v>29.74</v>
      </c>
      <c r="E16" s="30">
        <f>SUM(E17,E19)</f>
        <v>29.74</v>
      </c>
      <c r="F16" s="30">
        <f>SUM(F17,F19)</f>
        <v>0</v>
      </c>
      <c r="G16" s="30">
        <f>SUM(G17,G19)</f>
        <v>0</v>
      </c>
    </row>
    <row r="17" ht="18.75" customHeight="1" spans="1:7">
      <c r="A17" s="29" t="s">
        <v>77</v>
      </c>
      <c r="B17" s="29" t="s">
        <v>78</v>
      </c>
      <c r="C17" s="30">
        <f>SUM(C18)</f>
        <v>17.9</v>
      </c>
      <c r="D17" s="30">
        <f>SUM(D18)</f>
        <v>17.9</v>
      </c>
      <c r="E17" s="30">
        <f>SUM(E18)</f>
        <v>17.9</v>
      </c>
      <c r="F17" s="30">
        <f>SUM(F18)</f>
        <v>0</v>
      </c>
      <c r="G17" s="30">
        <f>SUM(G18)</f>
        <v>0</v>
      </c>
    </row>
    <row r="18" ht="12.75" hidden="1" customHeight="1" spans="1:7">
      <c r="A18" s="20"/>
      <c r="B18" s="20"/>
      <c r="C18" s="46">
        <v>17.9</v>
      </c>
      <c r="D18" s="46">
        <v>17.9</v>
      </c>
      <c r="E18" s="46">
        <v>17.9</v>
      </c>
      <c r="F18" s="46">
        <v>0</v>
      </c>
      <c r="G18" s="46">
        <v>0</v>
      </c>
    </row>
    <row r="19" ht="18.75" customHeight="1" spans="1:7">
      <c r="A19" s="29" t="s">
        <v>79</v>
      </c>
      <c r="B19" s="29" t="s">
        <v>80</v>
      </c>
      <c r="C19" s="30">
        <f>SUM(C20)</f>
        <v>11.84</v>
      </c>
      <c r="D19" s="30">
        <f>SUM(D20)</f>
        <v>11.84</v>
      </c>
      <c r="E19" s="30">
        <f>SUM(E20)</f>
        <v>11.84</v>
      </c>
      <c r="F19" s="30">
        <f>SUM(F20)</f>
        <v>0</v>
      </c>
      <c r="G19" s="30">
        <f>SUM(G20)</f>
        <v>0</v>
      </c>
    </row>
    <row r="20" ht="12.75" hidden="1" customHeight="1" spans="1:7">
      <c r="A20" s="20"/>
      <c r="B20" s="20"/>
      <c r="C20" s="46">
        <v>11.84</v>
      </c>
      <c r="D20" s="46">
        <v>11.84</v>
      </c>
      <c r="E20" s="46">
        <v>11.84</v>
      </c>
      <c r="F20" s="46">
        <v>0</v>
      </c>
      <c r="G20" s="46">
        <v>0</v>
      </c>
    </row>
    <row r="21" ht="18.75" customHeight="1" spans="1:7">
      <c r="A21" s="29" t="s">
        <v>81</v>
      </c>
      <c r="B21" s="29" t="s">
        <v>82</v>
      </c>
      <c r="C21" s="30">
        <f>SUM(C22)</f>
        <v>781.69</v>
      </c>
      <c r="D21" s="30">
        <f>SUM(D22)</f>
        <v>679.92</v>
      </c>
      <c r="E21" s="30">
        <f>SUM(E22)</f>
        <v>566.92</v>
      </c>
      <c r="F21" s="30">
        <f>SUM(F22)</f>
        <v>113</v>
      </c>
      <c r="G21" s="30">
        <f>SUM(G22)</f>
        <v>101.77</v>
      </c>
    </row>
    <row r="22" ht="18.75" customHeight="1" spans="1:7">
      <c r="A22" s="29" t="s">
        <v>83</v>
      </c>
      <c r="B22" s="29" t="s">
        <v>84</v>
      </c>
      <c r="C22" s="30">
        <f>SUM(C23,C25,C27,C29,C31,C33,C35)</f>
        <v>781.69</v>
      </c>
      <c r="D22" s="30">
        <f>SUM(D23,D25,D27,D29,D31,D33,D35)</f>
        <v>679.92</v>
      </c>
      <c r="E22" s="30">
        <f>SUM(E23,E25,E27,E29,E31,E33,E35)</f>
        <v>566.92</v>
      </c>
      <c r="F22" s="30">
        <f>SUM(F23,F25,F27,F29,F31,F33,F35)</f>
        <v>113</v>
      </c>
      <c r="G22" s="30">
        <f>SUM(G23,G25,G27,G29,G31,G33,G35)</f>
        <v>101.77</v>
      </c>
    </row>
    <row r="23" ht="18.75" customHeight="1" spans="1:7">
      <c r="A23" s="29" t="s">
        <v>85</v>
      </c>
      <c r="B23" s="29" t="s">
        <v>86</v>
      </c>
      <c r="C23" s="30">
        <f>SUM(C24)</f>
        <v>266.05</v>
      </c>
      <c r="D23" s="30">
        <f>SUM(D24)</f>
        <v>266.05</v>
      </c>
      <c r="E23" s="30">
        <f>SUM(E24)</f>
        <v>219.05</v>
      </c>
      <c r="F23" s="30">
        <f>SUM(F24)</f>
        <v>47</v>
      </c>
      <c r="G23" s="30">
        <f>SUM(G24)</f>
        <v>0</v>
      </c>
    </row>
    <row r="24" ht="12.75" hidden="1" customHeight="1" spans="1:7">
      <c r="A24" s="20"/>
      <c r="B24" s="20"/>
      <c r="C24" s="46">
        <v>266.05</v>
      </c>
      <c r="D24" s="46">
        <v>266.05</v>
      </c>
      <c r="E24" s="46">
        <v>219.05</v>
      </c>
      <c r="F24" s="46">
        <v>47</v>
      </c>
      <c r="G24" s="46">
        <v>0</v>
      </c>
    </row>
    <row r="25" ht="18.75" customHeight="1" spans="1:7">
      <c r="A25" s="29" t="s">
        <v>87</v>
      </c>
      <c r="B25" s="29" t="s">
        <v>88</v>
      </c>
      <c r="C25" s="30">
        <f>SUM(C26)</f>
        <v>413.87</v>
      </c>
      <c r="D25" s="30">
        <f>SUM(D26)</f>
        <v>413.87</v>
      </c>
      <c r="E25" s="30">
        <f>SUM(E26)</f>
        <v>347.87</v>
      </c>
      <c r="F25" s="30">
        <f>SUM(F26)</f>
        <v>66</v>
      </c>
      <c r="G25" s="30">
        <f>SUM(G26)</f>
        <v>0</v>
      </c>
    </row>
    <row r="26" ht="12.75" hidden="1" customHeight="1" spans="1:7">
      <c r="A26" s="20"/>
      <c r="B26" s="20"/>
      <c r="C26" s="46">
        <v>413.87</v>
      </c>
      <c r="D26" s="46">
        <v>413.87</v>
      </c>
      <c r="E26" s="46">
        <v>347.87</v>
      </c>
      <c r="F26" s="46">
        <v>66</v>
      </c>
      <c r="G26" s="46">
        <v>0</v>
      </c>
    </row>
    <row r="27" ht="18.75" customHeight="1" spans="1:7">
      <c r="A27" s="29" t="s">
        <v>89</v>
      </c>
      <c r="B27" s="29" t="s">
        <v>90</v>
      </c>
      <c r="C27" s="30">
        <f>SUM(C28)</f>
        <v>80.08</v>
      </c>
      <c r="D27" s="30">
        <f>SUM(D28)</f>
        <v>0</v>
      </c>
      <c r="E27" s="30">
        <f>SUM(E28)</f>
        <v>0</v>
      </c>
      <c r="F27" s="30">
        <f>SUM(F28)</f>
        <v>0</v>
      </c>
      <c r="G27" s="30">
        <f>SUM(G28)</f>
        <v>80.08</v>
      </c>
    </row>
    <row r="28" ht="12.75" hidden="1" customHeight="1" spans="1:7">
      <c r="A28" s="20"/>
      <c r="B28" s="20"/>
      <c r="C28" s="46">
        <v>80.08</v>
      </c>
      <c r="D28" s="46">
        <v>0</v>
      </c>
      <c r="E28" s="46">
        <v>0</v>
      </c>
      <c r="F28" s="46">
        <v>0</v>
      </c>
      <c r="G28" s="46">
        <v>80.08</v>
      </c>
    </row>
    <row r="29" ht="18.75" customHeight="1" spans="1:7">
      <c r="A29" s="29" t="s">
        <v>91</v>
      </c>
      <c r="B29" s="29" t="s">
        <v>92</v>
      </c>
      <c r="C29" s="30">
        <f>SUM(C30)</f>
        <v>9.69</v>
      </c>
      <c r="D29" s="30">
        <f>SUM(D30)</f>
        <v>0</v>
      </c>
      <c r="E29" s="30">
        <f>SUM(E30)</f>
        <v>0</v>
      </c>
      <c r="F29" s="30">
        <f>SUM(F30)</f>
        <v>0</v>
      </c>
      <c r="G29" s="30">
        <f>SUM(G30)</f>
        <v>9.69</v>
      </c>
    </row>
    <row r="30" ht="12.75" hidden="1" customHeight="1" spans="1:7">
      <c r="A30" s="20"/>
      <c r="B30" s="20"/>
      <c r="C30" s="46">
        <v>9.69</v>
      </c>
      <c r="D30" s="46">
        <v>0</v>
      </c>
      <c r="E30" s="46">
        <v>0</v>
      </c>
      <c r="F30" s="46">
        <v>0</v>
      </c>
      <c r="G30" s="46">
        <v>9.69</v>
      </c>
    </row>
    <row r="31" ht="18.75" customHeight="1" spans="1:7">
      <c r="A31" s="29" t="s">
        <v>93</v>
      </c>
      <c r="B31" s="29" t="s">
        <v>94</v>
      </c>
      <c r="C31" s="30">
        <f>SUM(C32)</f>
        <v>6</v>
      </c>
      <c r="D31" s="30">
        <f>SUM(D32)</f>
        <v>0</v>
      </c>
      <c r="E31" s="30">
        <f>SUM(E32)</f>
        <v>0</v>
      </c>
      <c r="F31" s="30">
        <f>SUM(F32)</f>
        <v>0</v>
      </c>
      <c r="G31" s="30">
        <f>SUM(G32)</f>
        <v>6</v>
      </c>
    </row>
    <row r="32" ht="12.75" hidden="1" customHeight="1" spans="1:7">
      <c r="A32" s="20"/>
      <c r="B32" s="20"/>
      <c r="C32" s="46">
        <v>6</v>
      </c>
      <c r="D32" s="46">
        <v>0</v>
      </c>
      <c r="E32" s="46">
        <v>0</v>
      </c>
      <c r="F32" s="46">
        <v>0</v>
      </c>
      <c r="G32" s="46">
        <v>6</v>
      </c>
    </row>
    <row r="33" ht="18.75" customHeight="1" spans="1:7">
      <c r="A33" s="29" t="s">
        <v>95</v>
      </c>
      <c r="B33" s="29" t="s">
        <v>96</v>
      </c>
      <c r="C33" s="30">
        <f>SUM(C34)</f>
        <v>4</v>
      </c>
      <c r="D33" s="30">
        <f>SUM(D34)</f>
        <v>0</v>
      </c>
      <c r="E33" s="30">
        <f>SUM(E34)</f>
        <v>0</v>
      </c>
      <c r="F33" s="30">
        <f>SUM(F34)</f>
        <v>0</v>
      </c>
      <c r="G33" s="30">
        <f>SUM(G34)</f>
        <v>4</v>
      </c>
    </row>
    <row r="34" ht="12.75" hidden="1" customHeight="1" spans="1:7">
      <c r="A34" s="20"/>
      <c r="B34" s="20"/>
      <c r="C34" s="46">
        <v>4</v>
      </c>
      <c r="D34" s="46">
        <v>0</v>
      </c>
      <c r="E34" s="46">
        <v>0</v>
      </c>
      <c r="F34" s="46">
        <v>0</v>
      </c>
      <c r="G34" s="46">
        <v>4</v>
      </c>
    </row>
    <row r="35" ht="18.75" customHeight="1" spans="1:7">
      <c r="A35" s="29" t="s">
        <v>97</v>
      </c>
      <c r="B35" s="29" t="s">
        <v>98</v>
      </c>
      <c r="C35" s="30">
        <f>SUM(C36)</f>
        <v>2</v>
      </c>
      <c r="D35" s="30">
        <f>SUM(D36)</f>
        <v>0</v>
      </c>
      <c r="E35" s="30">
        <f>SUM(E36)</f>
        <v>0</v>
      </c>
      <c r="F35" s="30">
        <f>SUM(F36)</f>
        <v>0</v>
      </c>
      <c r="G35" s="30">
        <f>SUM(G36)</f>
        <v>2</v>
      </c>
    </row>
    <row r="36" ht="12.75" hidden="1" customHeight="1" spans="1:7">
      <c r="A36" s="20"/>
      <c r="B36" s="20"/>
      <c r="C36" s="46">
        <v>2</v>
      </c>
      <c r="D36" s="46">
        <v>0</v>
      </c>
      <c r="E36" s="46">
        <v>0</v>
      </c>
      <c r="F36" s="46">
        <v>0</v>
      </c>
      <c r="G36" s="46">
        <v>2</v>
      </c>
    </row>
    <row r="37" ht="18.75" customHeight="1" spans="1:7">
      <c r="A37" s="29" t="s">
        <v>99</v>
      </c>
      <c r="B37" s="29" t="s">
        <v>100</v>
      </c>
      <c r="C37" s="30">
        <f>SUM(C38)</f>
        <v>74.16</v>
      </c>
      <c r="D37" s="30">
        <f>SUM(D38)</f>
        <v>74.16</v>
      </c>
      <c r="E37" s="30">
        <f>SUM(E38)</f>
        <v>74.16</v>
      </c>
      <c r="F37" s="30">
        <f>SUM(F38)</f>
        <v>0</v>
      </c>
      <c r="G37" s="30">
        <f>SUM(G38)</f>
        <v>0</v>
      </c>
    </row>
    <row r="38" ht="18.75" customHeight="1" spans="1:7">
      <c r="A38" s="29" t="s">
        <v>101</v>
      </c>
      <c r="B38" s="29" t="s">
        <v>102</v>
      </c>
      <c r="C38" s="30">
        <f>SUM(C39,C41)</f>
        <v>74.16</v>
      </c>
      <c r="D38" s="30">
        <f>SUM(D39,D41)</f>
        <v>74.16</v>
      </c>
      <c r="E38" s="30">
        <f>SUM(E39,E41)</f>
        <v>74.16</v>
      </c>
      <c r="F38" s="30">
        <f>SUM(F39,F41)</f>
        <v>0</v>
      </c>
      <c r="G38" s="30">
        <f>SUM(G39,G41)</f>
        <v>0</v>
      </c>
    </row>
    <row r="39" ht="18.75" customHeight="1" spans="1:7">
      <c r="A39" s="29" t="s">
        <v>103</v>
      </c>
      <c r="B39" s="29" t="s">
        <v>104</v>
      </c>
      <c r="C39" s="30">
        <f>SUM(C40)</f>
        <v>72.36</v>
      </c>
      <c r="D39" s="30">
        <f>SUM(D40)</f>
        <v>72.36</v>
      </c>
      <c r="E39" s="30">
        <f>SUM(E40)</f>
        <v>72.36</v>
      </c>
      <c r="F39" s="30">
        <f>SUM(F40)</f>
        <v>0</v>
      </c>
      <c r="G39" s="30">
        <f>SUM(G40)</f>
        <v>0</v>
      </c>
    </row>
    <row r="40" ht="12.75" hidden="1" customHeight="1" spans="1:7">
      <c r="A40" s="20"/>
      <c r="B40" s="20"/>
      <c r="C40" s="46">
        <v>72.36</v>
      </c>
      <c r="D40" s="46">
        <v>72.36</v>
      </c>
      <c r="E40" s="46">
        <v>72.36</v>
      </c>
      <c r="F40" s="46">
        <v>0</v>
      </c>
      <c r="G40" s="46">
        <v>0</v>
      </c>
    </row>
    <row r="41" ht="18.75" customHeight="1" spans="1:7">
      <c r="A41" s="29" t="s">
        <v>105</v>
      </c>
      <c r="B41" s="29" t="s">
        <v>106</v>
      </c>
      <c r="C41" s="30">
        <f>SUM(C42)</f>
        <v>1.8</v>
      </c>
      <c r="D41" s="30">
        <f>SUM(D42)</f>
        <v>1.8</v>
      </c>
      <c r="E41" s="30">
        <f>SUM(E42)</f>
        <v>1.8</v>
      </c>
      <c r="F41" s="30">
        <f>SUM(F42)</f>
        <v>0</v>
      </c>
      <c r="G41" s="30">
        <f>SUM(G42)</f>
        <v>0</v>
      </c>
    </row>
    <row r="42" ht="12.75" hidden="1" customHeight="1" spans="1:7">
      <c r="A42" s="20"/>
      <c r="B42" s="20"/>
      <c r="C42" s="46">
        <v>1.8</v>
      </c>
      <c r="D42" s="46">
        <v>1.8</v>
      </c>
      <c r="E42" s="46">
        <v>1.8</v>
      </c>
      <c r="F42" s="46">
        <v>0</v>
      </c>
      <c r="G42" s="46">
        <v>0</v>
      </c>
    </row>
    <row r="43" ht="18.75" customHeight="1" spans="1:26">
      <c r="A43" s="31" t="s">
        <v>20</v>
      </c>
      <c r="B43" s="47" t="s">
        <v>128</v>
      </c>
      <c r="C43" s="48">
        <f>SUM(C7,C15,C21,C37)</f>
        <v>1131.59</v>
      </c>
      <c r="D43" s="48">
        <f>SUM(D7,D15,D21,D37)</f>
        <v>1029.82</v>
      </c>
      <c r="E43" s="48">
        <f>SUM(E7,E15,E21,E37)</f>
        <v>911.37</v>
      </c>
      <c r="F43" s="48">
        <f>SUM(F7,F15,F21,F37)</f>
        <v>118.45</v>
      </c>
      <c r="G43" s="48">
        <f>SUM(G7,G15,G21,G37)</f>
        <v>101.77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showGridLines="0" workbookViewId="0">
      <selection activeCell="C7" sqref="C7"/>
    </sheetView>
  </sheetViews>
  <sheetFormatPr defaultColWidth="9" defaultRowHeight="13.1" outlineLevelCol="4"/>
  <cols>
    <col min="1" max="1" width="16.4285714285714" customWidth="1"/>
    <col min="2" max="2" width="48.4285714285714" customWidth="1"/>
    <col min="3" max="5" width="30.7142857142857" customWidth="1"/>
    <col min="6" max="26" width="9.57142857142857" customWidth="1"/>
  </cols>
  <sheetData>
    <row r="1" ht="17.25" customHeight="1" spans="5:5">
      <c r="E1" s="23" t="s">
        <v>129</v>
      </c>
    </row>
    <row r="2" ht="33.75" customHeight="1" spans="1:5">
      <c r="A2" s="17" t="s">
        <v>130</v>
      </c>
      <c r="B2" s="17"/>
      <c r="C2" s="17"/>
      <c r="D2" s="17"/>
      <c r="E2" s="17"/>
    </row>
    <row r="3" ht="15.75" customHeight="1" spans="1:5">
      <c r="A3" s="13" t="str">
        <f>_xlfn.CONCAT("单位：","防城港市气象局")</f>
        <v>单位：防城港市气象局</v>
      </c>
      <c r="B3" s="13"/>
      <c r="C3" s="13"/>
      <c r="D3" s="13"/>
      <c r="E3" s="24" t="s">
        <v>6</v>
      </c>
    </row>
    <row r="4" ht="18.75" customHeight="1" spans="1:5">
      <c r="A4" s="4" t="s">
        <v>131</v>
      </c>
      <c r="B4" s="4"/>
      <c r="C4" s="4" t="s">
        <v>132</v>
      </c>
      <c r="D4" s="4"/>
      <c r="E4" s="4"/>
    </row>
    <row r="5" ht="18.75" customHeight="1" spans="1:5">
      <c r="A5" s="4" t="s">
        <v>56</v>
      </c>
      <c r="B5" s="4" t="s">
        <v>57</v>
      </c>
      <c r="C5" s="4" t="s">
        <v>32</v>
      </c>
      <c r="D5" s="4" t="s">
        <v>126</v>
      </c>
      <c r="E5" s="4" t="s">
        <v>127</v>
      </c>
    </row>
    <row r="6" ht="18.75" customHeight="1" spans="1:5">
      <c r="A6" s="39" t="s">
        <v>133</v>
      </c>
      <c r="B6" s="39" t="s">
        <v>134</v>
      </c>
      <c r="C6" s="40">
        <f>SUM(C7,C9,C11,C13,C15,C17,C19,C21,C23,C25,C27)</f>
        <v>836.27</v>
      </c>
      <c r="D6" s="40">
        <f>SUM(D7,D9,D11,D13,D15,D17,D19,D21,D23,D25,D27)</f>
        <v>836.27</v>
      </c>
      <c r="E6" s="40">
        <f>SUM(E7,E9,E11,E13,E15,E17,E19,E21,E23,E25,E27)</f>
        <v>0</v>
      </c>
    </row>
    <row r="7" ht="18.75" customHeight="1" spans="1:5">
      <c r="A7" s="41" t="s">
        <v>135</v>
      </c>
      <c r="B7" s="41" t="s">
        <v>136</v>
      </c>
      <c r="C7" s="42">
        <f>SUM(C8)</f>
        <v>328.02</v>
      </c>
      <c r="D7" s="42">
        <f>SUM(D8)</f>
        <v>328.02</v>
      </c>
      <c r="E7" s="42">
        <f>SUM(E8)</f>
        <v>0</v>
      </c>
    </row>
    <row r="8" ht="12.75" hidden="1" customHeight="1" spans="1:5">
      <c r="A8" s="39"/>
      <c r="B8" s="43" t="s">
        <v>20</v>
      </c>
      <c r="C8" s="40">
        <v>328.02</v>
      </c>
      <c r="D8" s="40">
        <v>328.02</v>
      </c>
      <c r="E8" s="40">
        <v>0</v>
      </c>
    </row>
    <row r="9" ht="18.75" customHeight="1" spans="1:5">
      <c r="A9" s="41" t="s">
        <v>137</v>
      </c>
      <c r="B9" s="41" t="s">
        <v>138</v>
      </c>
      <c r="C9" s="42">
        <f>SUM(C10)</f>
        <v>114.1</v>
      </c>
      <c r="D9" s="42">
        <f>SUM(D10)</f>
        <v>114.1</v>
      </c>
      <c r="E9" s="42">
        <f>SUM(E10)</f>
        <v>0</v>
      </c>
    </row>
    <row r="10" ht="12.75" hidden="1" customHeight="1" spans="1:5">
      <c r="A10" s="39"/>
      <c r="B10" s="43" t="s">
        <v>20</v>
      </c>
      <c r="C10" s="40">
        <v>114.1</v>
      </c>
      <c r="D10" s="40">
        <v>114.1</v>
      </c>
      <c r="E10" s="40">
        <v>0</v>
      </c>
    </row>
    <row r="11" ht="18.75" customHeight="1" spans="1:5">
      <c r="A11" s="41" t="s">
        <v>139</v>
      </c>
      <c r="B11" s="41" t="s">
        <v>140</v>
      </c>
      <c r="C11" s="42">
        <f>SUM(C12)</f>
        <v>10.92</v>
      </c>
      <c r="D11" s="42">
        <f>SUM(D12)</f>
        <v>10.92</v>
      </c>
      <c r="E11" s="42">
        <f>SUM(E12)</f>
        <v>0</v>
      </c>
    </row>
    <row r="12" ht="12.75" hidden="1" customHeight="1" spans="1:5">
      <c r="A12" s="39"/>
      <c r="B12" s="43" t="s">
        <v>20</v>
      </c>
      <c r="C12" s="40">
        <v>10.92</v>
      </c>
      <c r="D12" s="40">
        <v>10.92</v>
      </c>
      <c r="E12" s="40">
        <v>0</v>
      </c>
    </row>
    <row r="13" ht="18.75" customHeight="1" spans="1:5">
      <c r="A13" s="41" t="s">
        <v>141</v>
      </c>
      <c r="B13" s="41" t="s">
        <v>142</v>
      </c>
      <c r="C13" s="42">
        <f>SUM(C14)</f>
        <v>30.11</v>
      </c>
      <c r="D13" s="42">
        <f>SUM(D14)</f>
        <v>30.11</v>
      </c>
      <c r="E13" s="42">
        <f>SUM(E14)</f>
        <v>0</v>
      </c>
    </row>
    <row r="14" ht="12.75" hidden="1" customHeight="1" spans="1:5">
      <c r="A14" s="39"/>
      <c r="B14" s="43" t="s">
        <v>20</v>
      </c>
      <c r="C14" s="40">
        <v>30.11</v>
      </c>
      <c r="D14" s="40">
        <v>30.11</v>
      </c>
      <c r="E14" s="40">
        <v>0</v>
      </c>
    </row>
    <row r="15" ht="18.75" customHeight="1" spans="1:5">
      <c r="A15" s="41" t="s">
        <v>143</v>
      </c>
      <c r="B15" s="41" t="s">
        <v>144</v>
      </c>
      <c r="C15" s="42">
        <f>SUM(C16)</f>
        <v>116.97</v>
      </c>
      <c r="D15" s="42">
        <f>SUM(D16)</f>
        <v>116.97</v>
      </c>
      <c r="E15" s="42">
        <f>SUM(E16)</f>
        <v>0</v>
      </c>
    </row>
    <row r="16" ht="12.75" hidden="1" customHeight="1" spans="1:5">
      <c r="A16" s="39"/>
      <c r="B16" s="43" t="s">
        <v>20</v>
      </c>
      <c r="C16" s="40">
        <v>116.97</v>
      </c>
      <c r="D16" s="40">
        <v>116.97</v>
      </c>
      <c r="E16" s="40">
        <v>0</v>
      </c>
    </row>
    <row r="17" ht="18.75" customHeight="1" spans="1:5">
      <c r="A17" s="41" t="s">
        <v>145</v>
      </c>
      <c r="B17" s="41" t="s">
        <v>146</v>
      </c>
      <c r="C17" s="42">
        <f>SUM(C18)</f>
        <v>58.48</v>
      </c>
      <c r="D17" s="42">
        <f>SUM(D18)</f>
        <v>58.48</v>
      </c>
      <c r="E17" s="42">
        <f>SUM(E18)</f>
        <v>0</v>
      </c>
    </row>
    <row r="18" ht="12.75" hidden="1" customHeight="1" spans="1:5">
      <c r="A18" s="39"/>
      <c r="B18" s="43" t="s">
        <v>20</v>
      </c>
      <c r="C18" s="40">
        <v>58.48</v>
      </c>
      <c r="D18" s="40">
        <v>58.48</v>
      </c>
      <c r="E18" s="40">
        <v>0</v>
      </c>
    </row>
    <row r="19" ht="18.75" customHeight="1" spans="1:5">
      <c r="A19" s="41" t="s">
        <v>147</v>
      </c>
      <c r="B19" s="41" t="s">
        <v>148</v>
      </c>
      <c r="C19" s="42">
        <f>SUM(C20)</f>
        <v>68.39</v>
      </c>
      <c r="D19" s="42">
        <f>SUM(D20)</f>
        <v>68.39</v>
      </c>
      <c r="E19" s="42">
        <f>SUM(E20)</f>
        <v>0</v>
      </c>
    </row>
    <row r="20" ht="12.75" hidden="1" customHeight="1" spans="1:5">
      <c r="A20" s="39"/>
      <c r="B20" s="43" t="s">
        <v>20</v>
      </c>
      <c r="C20" s="40">
        <v>68.39</v>
      </c>
      <c r="D20" s="40">
        <v>68.39</v>
      </c>
      <c r="E20" s="40">
        <v>0</v>
      </c>
    </row>
    <row r="21" ht="18.75" customHeight="1" spans="1:5">
      <c r="A21" s="41" t="s">
        <v>149</v>
      </c>
      <c r="B21" s="41" t="s">
        <v>150</v>
      </c>
      <c r="C21" s="42">
        <f>SUM(C22)</f>
        <v>11.84</v>
      </c>
      <c r="D21" s="42">
        <f>SUM(D22)</f>
        <v>11.84</v>
      </c>
      <c r="E21" s="42">
        <f>SUM(E22)</f>
        <v>0</v>
      </c>
    </row>
    <row r="22" ht="12.75" hidden="1" customHeight="1" spans="1:5">
      <c r="A22" s="39"/>
      <c r="B22" s="43" t="s">
        <v>20</v>
      </c>
      <c r="C22" s="40">
        <v>11.84</v>
      </c>
      <c r="D22" s="40">
        <v>11.84</v>
      </c>
      <c r="E22" s="40">
        <v>0</v>
      </c>
    </row>
    <row r="23" ht="18.75" customHeight="1" spans="1:5">
      <c r="A23" s="41" t="s">
        <v>151</v>
      </c>
      <c r="B23" s="41" t="s">
        <v>152</v>
      </c>
      <c r="C23" s="42">
        <f>SUM(C24)</f>
        <v>11.18</v>
      </c>
      <c r="D23" s="42">
        <f>SUM(D24)</f>
        <v>11.18</v>
      </c>
      <c r="E23" s="42">
        <f>SUM(E24)</f>
        <v>0</v>
      </c>
    </row>
    <row r="24" ht="12.75" hidden="1" customHeight="1" spans="1:5">
      <c r="A24" s="39"/>
      <c r="B24" s="43" t="s">
        <v>20</v>
      </c>
      <c r="C24" s="40">
        <v>11.18</v>
      </c>
      <c r="D24" s="40">
        <v>11.18</v>
      </c>
      <c r="E24" s="40">
        <v>0</v>
      </c>
    </row>
    <row r="25" ht="18.75" customHeight="1" spans="1:5">
      <c r="A25" s="41" t="s">
        <v>153</v>
      </c>
      <c r="B25" s="41" t="s">
        <v>154</v>
      </c>
      <c r="C25" s="42">
        <f>SUM(C26)</f>
        <v>72.36</v>
      </c>
      <c r="D25" s="42">
        <f>SUM(D26)</f>
        <v>72.36</v>
      </c>
      <c r="E25" s="42">
        <f>SUM(E26)</f>
        <v>0</v>
      </c>
    </row>
    <row r="26" ht="12.75" hidden="1" customHeight="1" spans="1:5">
      <c r="A26" s="39"/>
      <c r="B26" s="43" t="s">
        <v>20</v>
      </c>
      <c r="C26" s="40">
        <v>72.36</v>
      </c>
      <c r="D26" s="40">
        <v>72.36</v>
      </c>
      <c r="E26" s="40">
        <v>0</v>
      </c>
    </row>
    <row r="27" ht="18.75" customHeight="1" spans="1:5">
      <c r="A27" s="41" t="s">
        <v>155</v>
      </c>
      <c r="B27" s="41" t="s">
        <v>156</v>
      </c>
      <c r="C27" s="42">
        <f>SUM(C28)</f>
        <v>13.9</v>
      </c>
      <c r="D27" s="42">
        <f>SUM(D28)</f>
        <v>13.9</v>
      </c>
      <c r="E27" s="42">
        <f>SUM(E28)</f>
        <v>0</v>
      </c>
    </row>
    <row r="28" ht="12.75" hidden="1" customHeight="1" spans="1:5">
      <c r="A28" s="39"/>
      <c r="B28" s="43" t="s">
        <v>20</v>
      </c>
      <c r="C28" s="40">
        <v>13.9</v>
      </c>
      <c r="D28" s="40">
        <v>13.9</v>
      </c>
      <c r="E28" s="40">
        <v>0</v>
      </c>
    </row>
    <row r="29" ht="18.75" customHeight="1" spans="1:5">
      <c r="A29" s="39" t="s">
        <v>157</v>
      </c>
      <c r="B29" s="39" t="s">
        <v>158</v>
      </c>
      <c r="C29" s="40">
        <f>SUM(C30,C32,C34,C36,C38,C40,C42,C44,C46,C48,C50,C52,C54,C56,C58,C60,C62,C64)</f>
        <v>117.83</v>
      </c>
      <c r="D29" s="40">
        <f>SUM(D30,D32,D34,D36,D38,D40,D42,D44,D46,D48,D50,D52,D54,D56,D58,D60,D62,D64)</f>
        <v>0</v>
      </c>
      <c r="E29" s="40">
        <f>SUM(E30,E32,E34,E36,E38,E40,E42,E44,E46,E48,E50,E52,E54,E56,E58,E60,E62,E64)</f>
        <v>117.83</v>
      </c>
    </row>
    <row r="30" ht="18.75" customHeight="1" spans="1:5">
      <c r="A30" s="41" t="s">
        <v>159</v>
      </c>
      <c r="B30" s="41" t="s">
        <v>160</v>
      </c>
      <c r="C30" s="42">
        <f>SUM(C31)</f>
        <v>14.7</v>
      </c>
      <c r="D30" s="42">
        <f>SUM(D31)</f>
        <v>0</v>
      </c>
      <c r="E30" s="42">
        <f>SUM(E31)</f>
        <v>14.7</v>
      </c>
    </row>
    <row r="31" ht="12.75" hidden="1" customHeight="1" spans="1:5">
      <c r="A31" s="39"/>
      <c r="B31" s="43" t="s">
        <v>20</v>
      </c>
      <c r="C31" s="40">
        <v>14.7</v>
      </c>
      <c r="D31" s="40">
        <v>0</v>
      </c>
      <c r="E31" s="40">
        <v>14.7</v>
      </c>
    </row>
    <row r="32" ht="18.75" customHeight="1" spans="1:5">
      <c r="A32" s="41" t="s">
        <v>161</v>
      </c>
      <c r="B32" s="41" t="s">
        <v>162</v>
      </c>
      <c r="C32" s="42">
        <f>SUM(C33)</f>
        <v>0.3</v>
      </c>
      <c r="D32" s="42">
        <f>SUM(D33)</f>
        <v>0</v>
      </c>
      <c r="E32" s="42">
        <f>SUM(E33)</f>
        <v>0.3</v>
      </c>
    </row>
    <row r="33" ht="12.75" hidden="1" customHeight="1" spans="1:5">
      <c r="A33" s="39"/>
      <c r="B33" s="43" t="s">
        <v>20</v>
      </c>
      <c r="C33" s="40">
        <v>0.3</v>
      </c>
      <c r="D33" s="40">
        <v>0</v>
      </c>
      <c r="E33" s="40">
        <v>0.3</v>
      </c>
    </row>
    <row r="34" ht="18.75" customHeight="1" spans="1:5">
      <c r="A34" s="41" t="s">
        <v>163</v>
      </c>
      <c r="B34" s="41" t="s">
        <v>164</v>
      </c>
      <c r="C34" s="42">
        <f>SUM(C35)</f>
        <v>0.4</v>
      </c>
      <c r="D34" s="42">
        <f>SUM(D35)</f>
        <v>0</v>
      </c>
      <c r="E34" s="42">
        <f>SUM(E35)</f>
        <v>0.4</v>
      </c>
    </row>
    <row r="35" ht="12.75" hidden="1" customHeight="1" spans="1:5">
      <c r="A35" s="39"/>
      <c r="B35" s="43" t="s">
        <v>20</v>
      </c>
      <c r="C35" s="40">
        <v>0.4</v>
      </c>
      <c r="D35" s="40">
        <v>0</v>
      </c>
      <c r="E35" s="40">
        <v>0.4</v>
      </c>
    </row>
    <row r="36" ht="18.75" customHeight="1" spans="1:5">
      <c r="A36" s="41" t="s">
        <v>165</v>
      </c>
      <c r="B36" s="41" t="s">
        <v>166</v>
      </c>
      <c r="C36" s="42">
        <f>SUM(C37)</f>
        <v>1.5</v>
      </c>
      <c r="D36" s="42">
        <f>SUM(D37)</f>
        <v>0</v>
      </c>
      <c r="E36" s="42">
        <f>SUM(E37)</f>
        <v>1.5</v>
      </c>
    </row>
    <row r="37" ht="12.75" hidden="1" customHeight="1" spans="1:5">
      <c r="A37" s="39"/>
      <c r="B37" s="43" t="s">
        <v>20</v>
      </c>
      <c r="C37" s="40">
        <v>1.5</v>
      </c>
      <c r="D37" s="40">
        <v>0</v>
      </c>
      <c r="E37" s="40">
        <v>1.5</v>
      </c>
    </row>
    <row r="38" ht="18.75" customHeight="1" spans="1:5">
      <c r="A38" s="41" t="s">
        <v>167</v>
      </c>
      <c r="B38" s="41" t="s">
        <v>168</v>
      </c>
      <c r="C38" s="42">
        <f>SUM(C39)</f>
        <v>7</v>
      </c>
      <c r="D38" s="42">
        <f>SUM(D39)</f>
        <v>0</v>
      </c>
      <c r="E38" s="42">
        <f>SUM(E39)</f>
        <v>7</v>
      </c>
    </row>
    <row r="39" ht="12.75" hidden="1" customHeight="1" spans="1:5">
      <c r="A39" s="39"/>
      <c r="B39" s="43" t="s">
        <v>20</v>
      </c>
      <c r="C39" s="40">
        <v>7</v>
      </c>
      <c r="D39" s="40">
        <v>0</v>
      </c>
      <c r="E39" s="40">
        <v>7</v>
      </c>
    </row>
    <row r="40" ht="18.75" customHeight="1" spans="1:5">
      <c r="A40" s="41" t="s">
        <v>169</v>
      </c>
      <c r="B40" s="41" t="s">
        <v>170</v>
      </c>
      <c r="C40" s="42">
        <f>SUM(C41)</f>
        <v>6.03</v>
      </c>
      <c r="D40" s="42">
        <f>SUM(D41)</f>
        <v>0</v>
      </c>
      <c r="E40" s="42">
        <f>SUM(E41)</f>
        <v>6.03</v>
      </c>
    </row>
    <row r="41" ht="12.75" hidden="1" customHeight="1" spans="1:5">
      <c r="A41" s="39"/>
      <c r="B41" s="43" t="s">
        <v>20</v>
      </c>
      <c r="C41" s="40">
        <v>6.03</v>
      </c>
      <c r="D41" s="40">
        <v>0</v>
      </c>
      <c r="E41" s="40">
        <v>6.03</v>
      </c>
    </row>
    <row r="42" ht="18.75" customHeight="1" spans="1:5">
      <c r="A42" s="41" t="s">
        <v>171</v>
      </c>
      <c r="B42" s="41" t="s">
        <v>172</v>
      </c>
      <c r="C42" s="42">
        <f>SUM(C43)</f>
        <v>12.1</v>
      </c>
      <c r="D42" s="42">
        <f>SUM(D43)</f>
        <v>0</v>
      </c>
      <c r="E42" s="42">
        <f>SUM(E43)</f>
        <v>12.1</v>
      </c>
    </row>
    <row r="43" ht="12.75" hidden="1" customHeight="1" spans="1:5">
      <c r="A43" s="39"/>
      <c r="B43" s="43" t="s">
        <v>20</v>
      </c>
      <c r="C43" s="40">
        <v>12.1</v>
      </c>
      <c r="D43" s="40">
        <v>0</v>
      </c>
      <c r="E43" s="40">
        <v>12.1</v>
      </c>
    </row>
    <row r="44" ht="18.75" customHeight="1" spans="1:5">
      <c r="A44" s="41" t="s">
        <v>173</v>
      </c>
      <c r="B44" s="41" t="s">
        <v>174</v>
      </c>
      <c r="C44" s="42">
        <f>SUM(C45)</f>
        <v>20.39</v>
      </c>
      <c r="D44" s="42">
        <f>SUM(D45)</f>
        <v>0</v>
      </c>
      <c r="E44" s="42">
        <f>SUM(E45)</f>
        <v>20.39</v>
      </c>
    </row>
    <row r="45" ht="12.75" hidden="1" customHeight="1" spans="1:5">
      <c r="A45" s="39"/>
      <c r="B45" s="43" t="s">
        <v>20</v>
      </c>
      <c r="C45" s="40">
        <v>20.39</v>
      </c>
      <c r="D45" s="40">
        <v>0</v>
      </c>
      <c r="E45" s="40">
        <v>20.39</v>
      </c>
    </row>
    <row r="46" ht="18.75" customHeight="1" spans="1:5">
      <c r="A46" s="41" t="s">
        <v>175</v>
      </c>
      <c r="B46" s="41" t="s">
        <v>176</v>
      </c>
      <c r="C46" s="42">
        <f>SUM(C47)</f>
        <v>3.4</v>
      </c>
      <c r="D46" s="42">
        <f>SUM(D47)</f>
        <v>0</v>
      </c>
      <c r="E46" s="42">
        <f>SUM(E47)</f>
        <v>3.4</v>
      </c>
    </row>
    <row r="47" ht="12.75" hidden="1" customHeight="1" spans="1:5">
      <c r="A47" s="39"/>
      <c r="B47" s="43" t="s">
        <v>20</v>
      </c>
      <c r="C47" s="40">
        <v>3.4</v>
      </c>
      <c r="D47" s="40">
        <v>0</v>
      </c>
      <c r="E47" s="40">
        <v>3.4</v>
      </c>
    </row>
    <row r="48" ht="18.75" customHeight="1" spans="1:5">
      <c r="A48" s="41" t="s">
        <v>177</v>
      </c>
      <c r="B48" s="41" t="s">
        <v>178</v>
      </c>
      <c r="C48" s="42">
        <f>SUM(C49)</f>
        <v>0.7</v>
      </c>
      <c r="D48" s="42">
        <f>SUM(D49)</f>
        <v>0</v>
      </c>
      <c r="E48" s="42">
        <f>SUM(E49)</f>
        <v>0.7</v>
      </c>
    </row>
    <row r="49" ht="12.75" hidden="1" customHeight="1" spans="1:5">
      <c r="A49" s="39"/>
      <c r="B49" s="43" t="s">
        <v>20</v>
      </c>
      <c r="C49" s="40">
        <v>0.7</v>
      </c>
      <c r="D49" s="40">
        <v>0</v>
      </c>
      <c r="E49" s="40">
        <v>0.7</v>
      </c>
    </row>
    <row r="50" ht="18.75" customHeight="1" spans="1:5">
      <c r="A50" s="41" t="s">
        <v>179</v>
      </c>
      <c r="B50" s="41" t="s">
        <v>180</v>
      </c>
      <c r="C50" s="42">
        <f>SUM(C51)</f>
        <v>4.57</v>
      </c>
      <c r="D50" s="42">
        <f>SUM(D51)</f>
        <v>0</v>
      </c>
      <c r="E50" s="42">
        <f>SUM(E51)</f>
        <v>4.57</v>
      </c>
    </row>
    <row r="51" ht="12.75" hidden="1" customHeight="1" spans="1:5">
      <c r="A51" s="39"/>
      <c r="B51" s="43" t="s">
        <v>20</v>
      </c>
      <c r="C51" s="40">
        <v>4.57</v>
      </c>
      <c r="D51" s="40">
        <v>0</v>
      </c>
      <c r="E51" s="40">
        <v>4.57</v>
      </c>
    </row>
    <row r="52" ht="18.75" customHeight="1" spans="1:5">
      <c r="A52" s="41" t="s">
        <v>181</v>
      </c>
      <c r="B52" s="41" t="s">
        <v>182</v>
      </c>
      <c r="C52" s="42">
        <f>SUM(C53)</f>
        <v>0.4</v>
      </c>
      <c r="D52" s="42">
        <f>SUM(D53)</f>
        <v>0</v>
      </c>
      <c r="E52" s="42">
        <f>SUM(E53)</f>
        <v>0.4</v>
      </c>
    </row>
    <row r="53" ht="12.75" hidden="1" customHeight="1" spans="1:5">
      <c r="A53" s="39"/>
      <c r="B53" s="43" t="s">
        <v>20</v>
      </c>
      <c r="C53" s="40">
        <v>0.4</v>
      </c>
      <c r="D53" s="40">
        <v>0</v>
      </c>
      <c r="E53" s="40">
        <v>0.4</v>
      </c>
    </row>
    <row r="54" ht="18.75" customHeight="1" spans="1:5">
      <c r="A54" s="41" t="s">
        <v>183</v>
      </c>
      <c r="B54" s="41" t="s">
        <v>184</v>
      </c>
      <c r="C54" s="42">
        <f>SUM(C55)</f>
        <v>1.15</v>
      </c>
      <c r="D54" s="42">
        <f>SUM(D55)</f>
        <v>0</v>
      </c>
      <c r="E54" s="42">
        <f>SUM(E55)</f>
        <v>1.15</v>
      </c>
    </row>
    <row r="55" ht="12.75" hidden="1" customHeight="1" spans="1:5">
      <c r="A55" s="39"/>
      <c r="B55" s="43" t="s">
        <v>20</v>
      </c>
      <c r="C55" s="40">
        <v>1.15</v>
      </c>
      <c r="D55" s="40">
        <v>0</v>
      </c>
      <c r="E55" s="40">
        <v>1.15</v>
      </c>
    </row>
    <row r="56" ht="18.75" customHeight="1" spans="1:5">
      <c r="A56" s="41" t="s">
        <v>185</v>
      </c>
      <c r="B56" s="41" t="s">
        <v>186</v>
      </c>
      <c r="C56" s="42">
        <f>SUM(C57)</f>
        <v>2.1</v>
      </c>
      <c r="D56" s="42">
        <f>SUM(D57)</f>
        <v>0</v>
      </c>
      <c r="E56" s="42">
        <f>SUM(E57)</f>
        <v>2.1</v>
      </c>
    </row>
    <row r="57" ht="12.75" hidden="1" customHeight="1" spans="1:5">
      <c r="A57" s="39"/>
      <c r="B57" s="43" t="s">
        <v>20</v>
      </c>
      <c r="C57" s="40">
        <v>2.1</v>
      </c>
      <c r="D57" s="40">
        <v>0</v>
      </c>
      <c r="E57" s="40">
        <v>2.1</v>
      </c>
    </row>
    <row r="58" ht="18.75" customHeight="1" spans="1:5">
      <c r="A58" s="41" t="s">
        <v>187</v>
      </c>
      <c r="B58" s="41" t="s">
        <v>188</v>
      </c>
      <c r="C58" s="42">
        <f>SUM(C59)</f>
        <v>4.87</v>
      </c>
      <c r="D58" s="42">
        <f>SUM(D59)</f>
        <v>0</v>
      </c>
      <c r="E58" s="42">
        <f>SUM(E59)</f>
        <v>4.87</v>
      </c>
    </row>
    <row r="59" ht="12.75" hidden="1" customHeight="1" spans="1:5">
      <c r="A59" s="39"/>
      <c r="B59" s="43" t="s">
        <v>20</v>
      </c>
      <c r="C59" s="40">
        <v>4.87</v>
      </c>
      <c r="D59" s="40">
        <v>0</v>
      </c>
      <c r="E59" s="40">
        <v>4.87</v>
      </c>
    </row>
    <row r="60" ht="18.75" customHeight="1" spans="1:5">
      <c r="A60" s="41" t="s">
        <v>189</v>
      </c>
      <c r="B60" s="41" t="s">
        <v>190</v>
      </c>
      <c r="C60" s="42">
        <f>SUM(C61)</f>
        <v>5.95</v>
      </c>
      <c r="D60" s="42">
        <f>SUM(D61)</f>
        <v>0</v>
      </c>
      <c r="E60" s="42">
        <f>SUM(E61)</f>
        <v>5.95</v>
      </c>
    </row>
    <row r="61" ht="12.75" hidden="1" customHeight="1" spans="1:5">
      <c r="A61" s="39"/>
      <c r="B61" s="43" t="s">
        <v>20</v>
      </c>
      <c r="C61" s="40">
        <v>5.95</v>
      </c>
      <c r="D61" s="40">
        <v>0</v>
      </c>
      <c r="E61" s="40">
        <v>5.95</v>
      </c>
    </row>
    <row r="62" ht="18.75" customHeight="1" spans="1:5">
      <c r="A62" s="41" t="s">
        <v>191</v>
      </c>
      <c r="B62" s="41" t="s">
        <v>192</v>
      </c>
      <c r="C62" s="42">
        <f>SUM(C63)</f>
        <v>24.72</v>
      </c>
      <c r="D62" s="42">
        <f>SUM(D63)</f>
        <v>0</v>
      </c>
      <c r="E62" s="42">
        <f>SUM(E63)</f>
        <v>24.72</v>
      </c>
    </row>
    <row r="63" ht="12.75" hidden="1" customHeight="1" spans="1:5">
      <c r="A63" s="39"/>
      <c r="B63" s="43" t="s">
        <v>20</v>
      </c>
      <c r="C63" s="40">
        <v>24.72</v>
      </c>
      <c r="D63" s="40">
        <v>0</v>
      </c>
      <c r="E63" s="40">
        <v>24.72</v>
      </c>
    </row>
    <row r="64" ht="18.75" customHeight="1" spans="1:5">
      <c r="A64" s="41" t="s">
        <v>193</v>
      </c>
      <c r="B64" s="41" t="s">
        <v>194</v>
      </c>
      <c r="C64" s="42">
        <f>SUM(C65)</f>
        <v>7.55</v>
      </c>
      <c r="D64" s="42">
        <f>SUM(D65)</f>
        <v>0</v>
      </c>
      <c r="E64" s="42">
        <f>SUM(E65)</f>
        <v>7.55</v>
      </c>
    </row>
    <row r="65" ht="12.75" hidden="1" customHeight="1" spans="1:5">
      <c r="A65" s="39"/>
      <c r="B65" s="43" t="s">
        <v>20</v>
      </c>
      <c r="C65" s="40">
        <v>7.55</v>
      </c>
      <c r="D65" s="40">
        <v>0</v>
      </c>
      <c r="E65" s="40">
        <v>7.55</v>
      </c>
    </row>
    <row r="66" ht="18.75" customHeight="1" spans="1:5">
      <c r="A66" s="39" t="s">
        <v>195</v>
      </c>
      <c r="B66" s="39" t="s">
        <v>196</v>
      </c>
      <c r="C66" s="40">
        <f>SUM(C67,C69,C71,C73)</f>
        <v>75.1</v>
      </c>
      <c r="D66" s="40">
        <f>SUM(D67,D69,D71,D73)</f>
        <v>75.1</v>
      </c>
      <c r="E66" s="40">
        <f>SUM(E67,E69,E71,E73)</f>
        <v>0</v>
      </c>
    </row>
    <row r="67" ht="18.75" customHeight="1" spans="1:5">
      <c r="A67" s="41" t="s">
        <v>197</v>
      </c>
      <c r="B67" s="41" t="s">
        <v>198</v>
      </c>
      <c r="C67" s="42">
        <f>SUM(C68)</f>
        <v>28.92</v>
      </c>
      <c r="D67" s="42">
        <f>SUM(D68)</f>
        <v>28.92</v>
      </c>
      <c r="E67" s="42">
        <f>SUM(E68)</f>
        <v>0</v>
      </c>
    </row>
    <row r="68" ht="12.75" hidden="1" customHeight="1" spans="1:5">
      <c r="A68" s="39"/>
      <c r="B68" s="43" t="s">
        <v>20</v>
      </c>
      <c r="C68" s="40">
        <v>28.92</v>
      </c>
      <c r="D68" s="40">
        <v>28.92</v>
      </c>
      <c r="E68" s="40">
        <v>0</v>
      </c>
    </row>
    <row r="69" ht="18.75" customHeight="1" spans="1:5">
      <c r="A69" s="41" t="s">
        <v>199</v>
      </c>
      <c r="B69" s="41" t="s">
        <v>200</v>
      </c>
      <c r="C69" s="42">
        <f>SUM(C70)</f>
        <v>31.5</v>
      </c>
      <c r="D69" s="42">
        <f>SUM(D70)</f>
        <v>31.5</v>
      </c>
      <c r="E69" s="42">
        <f>SUM(E70)</f>
        <v>0</v>
      </c>
    </row>
    <row r="70" ht="12.75" hidden="1" customHeight="1" spans="1:5">
      <c r="A70" s="39"/>
      <c r="B70" s="43" t="s">
        <v>20</v>
      </c>
      <c r="C70" s="40">
        <v>31.5</v>
      </c>
      <c r="D70" s="40">
        <v>31.5</v>
      </c>
      <c r="E70" s="40">
        <v>0</v>
      </c>
    </row>
    <row r="71" ht="18.75" customHeight="1" spans="1:5">
      <c r="A71" s="41" t="s">
        <v>201</v>
      </c>
      <c r="B71" s="41" t="s">
        <v>202</v>
      </c>
      <c r="C71" s="42">
        <f>SUM(C72)</f>
        <v>2.6</v>
      </c>
      <c r="D71" s="42">
        <f>SUM(D72)</f>
        <v>2.6</v>
      </c>
      <c r="E71" s="42">
        <f>SUM(E72)</f>
        <v>0</v>
      </c>
    </row>
    <row r="72" ht="12.75" hidden="1" customHeight="1" spans="1:5">
      <c r="A72" s="39"/>
      <c r="B72" s="43" t="s">
        <v>20</v>
      </c>
      <c r="C72" s="40">
        <v>2.6</v>
      </c>
      <c r="D72" s="40">
        <v>2.6</v>
      </c>
      <c r="E72" s="40">
        <v>0</v>
      </c>
    </row>
    <row r="73" ht="18.75" customHeight="1" spans="1:5">
      <c r="A73" s="41" t="s">
        <v>203</v>
      </c>
      <c r="B73" s="41" t="s">
        <v>204</v>
      </c>
      <c r="C73" s="42">
        <f>SUM(C74)</f>
        <v>12.08</v>
      </c>
      <c r="D73" s="42">
        <f>SUM(D74)</f>
        <v>12.08</v>
      </c>
      <c r="E73" s="42">
        <f>SUM(E74)</f>
        <v>0</v>
      </c>
    </row>
    <row r="74" ht="12.75" hidden="1" customHeight="1" spans="1:5">
      <c r="A74" s="39"/>
      <c r="B74" s="43" t="s">
        <v>20</v>
      </c>
      <c r="C74" s="40">
        <v>12.08</v>
      </c>
      <c r="D74" s="40">
        <v>12.08</v>
      </c>
      <c r="E74" s="40">
        <v>0</v>
      </c>
    </row>
    <row r="75" ht="18.75" customHeight="1" spans="1:5">
      <c r="A75" s="39" t="s">
        <v>205</v>
      </c>
      <c r="B75" s="39" t="s">
        <v>206</v>
      </c>
      <c r="C75" s="40">
        <f>SUM(C76)</f>
        <v>0.62</v>
      </c>
      <c r="D75" s="40">
        <f>SUM(D76)</f>
        <v>0</v>
      </c>
      <c r="E75" s="40">
        <f>SUM(E76)</f>
        <v>0.62</v>
      </c>
    </row>
    <row r="76" ht="18.75" customHeight="1" spans="1:5">
      <c r="A76" s="41" t="s">
        <v>207</v>
      </c>
      <c r="B76" s="41" t="s">
        <v>208</v>
      </c>
      <c r="C76" s="42">
        <f>SUM(C77)</f>
        <v>0.62</v>
      </c>
      <c r="D76" s="42">
        <f>SUM(D77)</f>
        <v>0</v>
      </c>
      <c r="E76" s="42">
        <f>SUM(E77)</f>
        <v>0.62</v>
      </c>
    </row>
    <row r="77" ht="12.75" hidden="1" customHeight="1" spans="1:5">
      <c r="A77" s="39"/>
      <c r="B77" s="43" t="s">
        <v>20</v>
      </c>
      <c r="C77" s="40">
        <v>0.62</v>
      </c>
      <c r="D77" s="40">
        <v>0</v>
      </c>
      <c r="E77" s="40">
        <v>0.62</v>
      </c>
    </row>
    <row r="78" ht="18.75" customHeight="1" spans="1:5">
      <c r="A78" s="20"/>
      <c r="B78" s="44" t="s">
        <v>107</v>
      </c>
      <c r="C78" s="45">
        <f>SUM(C6,C29,C66,C75)</f>
        <v>1029.82</v>
      </c>
      <c r="D78" s="45">
        <f>SUM(D6,D29,D66,D75)</f>
        <v>911.37</v>
      </c>
      <c r="E78" s="45">
        <f>SUM(E6,E29,E66,E75)</f>
        <v>118.45</v>
      </c>
    </row>
  </sheetData>
  <mergeCells count="4">
    <mergeCell ref="A2:E2"/>
    <mergeCell ref="A3:D3"/>
    <mergeCell ref="A4:B4"/>
    <mergeCell ref="C4:E4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16" sqref="E16"/>
    </sheetView>
  </sheetViews>
  <sheetFormatPr defaultColWidth="9" defaultRowHeight="13.1" outlineLevelRow="5" outlineLevelCol="5"/>
  <cols>
    <col min="1" max="6" width="29.2857142857143" customWidth="1"/>
    <col min="7" max="26" width="9.57142857142857" customWidth="1"/>
  </cols>
  <sheetData>
    <row r="1" ht="15" customHeight="1" spans="6:6">
      <c r="F1" s="23" t="s">
        <v>209</v>
      </c>
    </row>
    <row r="2" ht="37.5" customHeight="1" spans="1:6">
      <c r="A2" s="17" t="s">
        <v>210</v>
      </c>
      <c r="B2" s="17"/>
      <c r="C2" s="17"/>
      <c r="D2" s="17"/>
      <c r="E2" s="17"/>
      <c r="F2" s="17"/>
    </row>
    <row r="3" ht="19.5" customHeight="1" spans="1:6">
      <c r="A3" s="26" t="str">
        <f>_xlfn.CONCAT("单位：","防城港市气象局")</f>
        <v>单位：防城港市气象局</v>
      </c>
      <c r="B3" s="26"/>
      <c r="C3" s="26"/>
      <c r="D3" s="26"/>
      <c r="E3" s="26"/>
      <c r="F3" s="23" t="s">
        <v>211</v>
      </c>
    </row>
    <row r="4" ht="21" customHeight="1" spans="1:6">
      <c r="A4" s="27" t="s">
        <v>212</v>
      </c>
      <c r="B4" s="27" t="s">
        <v>213</v>
      </c>
      <c r="C4" s="27" t="s">
        <v>214</v>
      </c>
      <c r="D4" s="27"/>
      <c r="E4" s="27"/>
      <c r="F4" s="27" t="s">
        <v>182</v>
      </c>
    </row>
    <row r="5" ht="21" customHeight="1" spans="1:6">
      <c r="A5" s="27"/>
      <c r="B5" s="27"/>
      <c r="C5" s="27" t="s">
        <v>34</v>
      </c>
      <c r="D5" s="27" t="s">
        <v>215</v>
      </c>
      <c r="E5" s="27" t="s">
        <v>216</v>
      </c>
      <c r="F5" s="27"/>
    </row>
    <row r="6" ht="22.5" customHeight="1" spans="1:6">
      <c r="A6" s="37">
        <f>C6+F6</f>
        <v>79.15</v>
      </c>
      <c r="B6" s="37"/>
      <c r="C6" s="38">
        <f>D6+E6</f>
        <v>66.05</v>
      </c>
      <c r="D6" s="38">
        <v>38.8</v>
      </c>
      <c r="E6" s="38">
        <v>27.25</v>
      </c>
      <c r="F6" s="38">
        <v>13.1</v>
      </c>
    </row>
  </sheetData>
  <mergeCells count="6">
    <mergeCell ref="A2:F2"/>
    <mergeCell ref="A3:E3"/>
    <mergeCell ref="C4:E4"/>
    <mergeCell ref="A4:A5"/>
    <mergeCell ref="B4:B5"/>
    <mergeCell ref="F4:F5"/>
  </mergeCells>
  <pageMargins left="0.75" right="0.75" top="1" bottom="1" header="0.5" footer="0.5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showGridLines="0" workbookViewId="0">
      <selection activeCell="D35" sqref="D35"/>
    </sheetView>
  </sheetViews>
  <sheetFormatPr defaultColWidth="9" defaultRowHeight="13.1"/>
  <cols>
    <col min="1" max="1" width="16.4285714285714" customWidth="1"/>
    <col min="2" max="2" width="42.1428571428571" customWidth="1"/>
    <col min="3" max="7" width="27.8571428571429" customWidth="1"/>
    <col min="8" max="28" width="9.57142857142857" customWidth="1"/>
  </cols>
  <sheetData>
    <row r="1" ht="20.25" customHeight="1" spans="1:7">
      <c r="A1" s="16"/>
      <c r="B1" s="16"/>
      <c r="C1" s="16"/>
      <c r="D1" s="16"/>
      <c r="E1" s="16"/>
      <c r="F1" s="16"/>
      <c r="G1" s="23" t="s">
        <v>129</v>
      </c>
    </row>
    <row r="2" ht="33" customHeight="1" spans="1:7">
      <c r="A2" s="17" t="s">
        <v>217</v>
      </c>
      <c r="B2" s="17"/>
      <c r="C2" s="17"/>
      <c r="D2" s="17"/>
      <c r="E2" s="17"/>
      <c r="F2" s="17"/>
      <c r="G2" s="17"/>
    </row>
    <row r="3" ht="15.75" customHeight="1" spans="1:7">
      <c r="A3" s="26" t="str">
        <f>_xlfn.CONCAT("单位：","防城港市气象局")</f>
        <v>单位：防城港市气象局</v>
      </c>
      <c r="B3" s="26"/>
      <c r="C3" s="26"/>
      <c r="D3" s="26"/>
      <c r="E3" s="26"/>
      <c r="F3" s="26"/>
      <c r="G3" s="23" t="s">
        <v>6</v>
      </c>
    </row>
    <row r="4" ht="23.25" customHeight="1" spans="1:7">
      <c r="A4" s="27" t="s">
        <v>56</v>
      </c>
      <c r="B4" s="27" t="s">
        <v>57</v>
      </c>
      <c r="C4" s="27" t="s">
        <v>218</v>
      </c>
      <c r="D4" s="27"/>
      <c r="E4" s="27"/>
      <c r="F4" s="27"/>
      <c r="G4" s="27"/>
    </row>
    <row r="5" ht="21" customHeight="1" spans="1:7">
      <c r="A5" s="27"/>
      <c r="B5" s="27"/>
      <c r="C5" s="21" t="s">
        <v>32</v>
      </c>
      <c r="D5" s="21" t="s">
        <v>58</v>
      </c>
      <c r="E5" s="21"/>
      <c r="F5" s="21"/>
      <c r="G5" s="21" t="s">
        <v>59</v>
      </c>
    </row>
    <row r="6" ht="21" customHeight="1" spans="1:7">
      <c r="A6" s="27"/>
      <c r="B6" s="27"/>
      <c r="C6" s="21"/>
      <c r="D6" s="21" t="s">
        <v>34</v>
      </c>
      <c r="E6" s="21" t="s">
        <v>126</v>
      </c>
      <c r="F6" s="21" t="s">
        <v>127</v>
      </c>
      <c r="G6" s="21"/>
    </row>
    <row r="7" ht="18.75" customHeight="1" spans="1:7">
      <c r="A7" s="20" t="s">
        <v>20</v>
      </c>
      <c r="B7" s="20" t="s">
        <v>20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</row>
    <row r="8" ht="18.75" customHeight="1" spans="1:7">
      <c r="A8" s="20" t="s">
        <v>20</v>
      </c>
      <c r="B8" s="20" t="s">
        <v>20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</row>
    <row r="9" ht="18.75" customHeight="1" spans="1:7">
      <c r="A9" s="20" t="s">
        <v>20</v>
      </c>
      <c r="B9" s="20" t="s">
        <v>20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ht="18.75" customHeight="1" spans="1:7">
      <c r="A10" s="20" t="s">
        <v>20</v>
      </c>
      <c r="B10" s="20" t="s">
        <v>20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ht="12.75" hidden="1" customHeight="1" spans="1:7">
      <c r="A11" s="20" t="s">
        <v>20</v>
      </c>
      <c r="B11" s="20" t="s">
        <v>20</v>
      </c>
      <c r="C11" s="32" t="s">
        <v>20</v>
      </c>
      <c r="D11" s="32" t="s">
        <v>20</v>
      </c>
      <c r="E11" s="32" t="s">
        <v>20</v>
      </c>
      <c r="F11" s="32" t="s">
        <v>20</v>
      </c>
      <c r="G11" s="32" t="s">
        <v>20</v>
      </c>
    </row>
    <row r="12" ht="18.75" customHeight="1" spans="1:28">
      <c r="A12" s="33"/>
      <c r="B12" s="34" t="s">
        <v>107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批复表封面</vt:lpstr>
      <vt:lpstr>批复表1-部门收支总表</vt:lpstr>
      <vt:lpstr>批复表2_部门收入总表</vt:lpstr>
      <vt:lpstr>批复表3_部门支出总表</vt:lpstr>
      <vt:lpstr>批复表4_财政拨款收支总表</vt:lpstr>
      <vt:lpstr>批复表5-一般公共预算支出表</vt:lpstr>
      <vt:lpstr>批复表6_一般公共预算基本支出表</vt:lpstr>
      <vt:lpstr>批复表7_“三公”经费支出表</vt:lpstr>
      <vt:lpstr>批复表8_政府性基金预算支出表</vt:lpstr>
      <vt:lpstr>批复表9_国有资本经营预算支出表</vt:lpstr>
      <vt:lpstr>批复10_一般公共预算项目支出表</vt:lpstr>
      <vt:lpstr>批复11_1_政府采购支出表</vt:lpstr>
      <vt:lpstr>批复11_2_政府采购支出表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翼</cp:lastModifiedBy>
  <dcterms:created xsi:type="dcterms:W3CDTF">2023-12-05T15:18:00Z</dcterms:created>
  <dcterms:modified xsi:type="dcterms:W3CDTF">2024-01-15T03:48:39Z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A2E748AB3EAB4FCF81D96B1C757507A7_13</vt:lpwstr>
  </property>
</Properties>
</file>